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Admin Data\Mining Data\"/>
    </mc:Choice>
  </mc:AlternateContent>
  <xr:revisionPtr revIDLastSave="0" documentId="13_ncr:1_{F956E949-2E0E-45AB-94F7-A05B77618C1B}" xr6:coauthVersionLast="43" xr6:coauthVersionMax="43" xr10:uidLastSave="{00000000-0000-0000-0000-000000000000}"/>
  <bookViews>
    <workbookView xWindow="-110" yWindow="-110" windowWidth="19420" windowHeight="10420" xr2:uid="{967C3C41-78A9-4D3E-AB36-D15C3E57FC15}"/>
  </bookViews>
  <sheets>
    <sheet name="State Breakdown" sheetId="2" r:id="rId1"/>
    <sheet name="Mineral Breakdow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B40" i="1"/>
  <c r="C401" i="2"/>
  <c r="C386" i="2"/>
  <c r="C378" i="2"/>
  <c r="C363" i="2"/>
  <c r="C351" i="2"/>
  <c r="C354" i="2" s="1"/>
  <c r="C341" i="2"/>
  <c r="C332" i="2"/>
  <c r="C325" i="2"/>
  <c r="C319" i="2"/>
  <c r="C308" i="2"/>
  <c r="C300" i="2"/>
  <c r="C291" i="2"/>
  <c r="C280" i="2"/>
  <c r="C269" i="2"/>
  <c r="C260" i="2"/>
  <c r="C251" i="2"/>
  <c r="C247" i="2"/>
  <c r="C241" i="2"/>
  <c r="C231" i="2"/>
  <c r="C221" i="2"/>
  <c r="C213" i="2"/>
  <c r="C204" i="2"/>
  <c r="C192" i="2"/>
  <c r="C185" i="2"/>
  <c r="C178" i="2"/>
  <c r="C163" i="2"/>
  <c r="C153" i="2"/>
  <c r="C145" i="2"/>
  <c r="C134" i="2"/>
  <c r="C122" i="2"/>
  <c r="C114" i="2"/>
  <c r="C97" i="2"/>
  <c r="C99" i="2" s="1"/>
  <c r="C90" i="2"/>
  <c r="C67" i="2"/>
  <c r="C52" i="2"/>
  <c r="C34" i="2"/>
  <c r="C26" i="2"/>
  <c r="C12" i="2"/>
</calcChain>
</file>

<file path=xl/sharedStrings.xml><?xml version="1.0" encoding="utf-8"?>
<sst xmlns="http://schemas.openxmlformats.org/spreadsheetml/2006/main" count="501" uniqueCount="209">
  <si>
    <t>MINERAL PRODUCTION FIGURES ON STATE BASIS  2018</t>
  </si>
  <si>
    <t>NORTH -CENTRAL ZONE</t>
  </si>
  <si>
    <t xml:space="preserve"> 1.MINERAL PRODUCTION 2018  FOR BENUE STATE</t>
  </si>
  <si>
    <t>S/NO</t>
  </si>
  <si>
    <t xml:space="preserve">MINERAL TYPE </t>
  </si>
  <si>
    <t>MINERAL PRODUCTION(TONS)</t>
  </si>
  <si>
    <t>Limestone</t>
  </si>
  <si>
    <t>Laterite</t>
  </si>
  <si>
    <t>Granite</t>
  </si>
  <si>
    <t>Granite Dust</t>
  </si>
  <si>
    <t>Sand</t>
  </si>
  <si>
    <t>TOTAL</t>
  </si>
  <si>
    <t>2. MINERAL PRODUCTION 2018  FOR KOGI STATE</t>
  </si>
  <si>
    <t xml:space="preserve">Iron Ore </t>
  </si>
  <si>
    <t>Clay</t>
  </si>
  <si>
    <t>Coal</t>
  </si>
  <si>
    <t>Feldspar</t>
  </si>
  <si>
    <t>Mica</t>
  </si>
  <si>
    <t>3. MINERAL PRODUCTION 2018  KWARA  STATE</t>
  </si>
  <si>
    <t>Marble</t>
  </si>
  <si>
    <t>4. MINERAL PRODUCTION 2018  FOR NASARAWA STATE</t>
  </si>
  <si>
    <t>Granite Block</t>
  </si>
  <si>
    <t>Lead/Zinc</t>
  </si>
  <si>
    <t>Baryte</t>
  </si>
  <si>
    <t xml:space="preserve">Coal </t>
  </si>
  <si>
    <t>Columbite</t>
  </si>
  <si>
    <t>Zircon</t>
  </si>
  <si>
    <t>Zircon Sand</t>
  </si>
  <si>
    <t>Tourmaline</t>
  </si>
  <si>
    <t>5. MINERAL PRODUCTION 2018  FOR NGER STATE</t>
  </si>
  <si>
    <t>Gold</t>
  </si>
  <si>
    <t xml:space="preserve">Sapphire </t>
  </si>
  <si>
    <t xml:space="preserve">Clay </t>
  </si>
  <si>
    <t>Lead/zinc</t>
  </si>
  <si>
    <t>Topaz</t>
  </si>
  <si>
    <t>Acquamarine</t>
  </si>
  <si>
    <t>6. MINERAL PRODUCTION 2018  FOR PLATEAU STATE</t>
  </si>
  <si>
    <t>S/No</t>
  </si>
  <si>
    <t>Tin Ore(Cassiterite)</t>
  </si>
  <si>
    <t>Granite Aggregate</t>
  </si>
  <si>
    <t>Amethyst</t>
  </si>
  <si>
    <t>Sapphire</t>
  </si>
  <si>
    <t>Wolframite</t>
  </si>
  <si>
    <t>Kaolin</t>
  </si>
  <si>
    <t>GRANITE DUST</t>
  </si>
  <si>
    <t>Coltan</t>
  </si>
  <si>
    <t>SAND</t>
  </si>
  <si>
    <t>limestone</t>
  </si>
  <si>
    <t>Garnet</t>
  </si>
  <si>
    <t>BENUE</t>
  </si>
  <si>
    <t>Quart</t>
  </si>
  <si>
    <t>KOGI</t>
  </si>
  <si>
    <t>Aquamarine</t>
  </si>
  <si>
    <t>KWARA</t>
  </si>
  <si>
    <t>Iron Ore</t>
  </si>
  <si>
    <t>NASARRAWA</t>
  </si>
  <si>
    <t xml:space="preserve">Copper </t>
  </si>
  <si>
    <t>NIGER</t>
  </si>
  <si>
    <t>PLATEAU</t>
  </si>
  <si>
    <t>ADAMAWA</t>
  </si>
  <si>
    <t>GRANITE BLOCK</t>
  </si>
  <si>
    <t>NORTH -EAST ZONE</t>
  </si>
  <si>
    <t>BAUCHI</t>
  </si>
  <si>
    <t>BORNO</t>
  </si>
  <si>
    <t>7. MINERAL PRODUCTION 2018  FOR ADAMAWA STATE</t>
  </si>
  <si>
    <t>GOMBE</t>
  </si>
  <si>
    <t>TARABA</t>
  </si>
  <si>
    <t>CLAY</t>
  </si>
  <si>
    <t>YOBE</t>
  </si>
  <si>
    <t>LATERITE</t>
  </si>
  <si>
    <t>JIGAWA</t>
  </si>
  <si>
    <t>KADUNA</t>
  </si>
  <si>
    <t>COAL</t>
  </si>
  <si>
    <t>KANO</t>
  </si>
  <si>
    <t>KASTINA</t>
  </si>
  <si>
    <t>8. MINERAL PRODUCTION 2018  FOR BAUCHI STATE</t>
  </si>
  <si>
    <t>KEBBI</t>
  </si>
  <si>
    <t>SOKOTO</t>
  </si>
  <si>
    <t>ZAMFARA</t>
  </si>
  <si>
    <t>LITHIUM</t>
  </si>
  <si>
    <t>EKITI</t>
  </si>
  <si>
    <t>LAGOS</t>
  </si>
  <si>
    <t>COLUMBITE</t>
  </si>
  <si>
    <t>OGUN</t>
  </si>
  <si>
    <t>AQUAMARINE</t>
  </si>
  <si>
    <t>Lead/ Zinc</t>
  </si>
  <si>
    <t>ONDO</t>
  </si>
  <si>
    <t xml:space="preserve">OSUN </t>
  </si>
  <si>
    <t>Tin</t>
  </si>
  <si>
    <t>OYO</t>
  </si>
  <si>
    <t>ABIA</t>
  </si>
  <si>
    <t>ANAMBRA</t>
  </si>
  <si>
    <t>COLTAN</t>
  </si>
  <si>
    <t>EBONYI</t>
  </si>
  <si>
    <t xml:space="preserve">ENUGU </t>
  </si>
  <si>
    <t>AMETHYST</t>
  </si>
  <si>
    <t>IMO</t>
  </si>
  <si>
    <t>COPPER</t>
  </si>
  <si>
    <t>AKWA IBOM</t>
  </si>
  <si>
    <t>9. MINERAL PRODUCTION 2018  FOR BORNO STATE</t>
  </si>
  <si>
    <t>CROSS RIVER</t>
  </si>
  <si>
    <t>DELTA</t>
  </si>
  <si>
    <t>DOLOMITE</t>
  </si>
  <si>
    <t>FELDSPAR</t>
  </si>
  <si>
    <t>EDO</t>
  </si>
  <si>
    <t>BARYTE</t>
  </si>
  <si>
    <t>RIVERS</t>
  </si>
  <si>
    <t>FCT</t>
  </si>
  <si>
    <t>GARNET</t>
  </si>
  <si>
    <t>BAYELSA</t>
  </si>
  <si>
    <t>BERYL</t>
  </si>
  <si>
    <t xml:space="preserve"> MINERAL PRODUCTION 2018  FOR GOMBE STATE</t>
  </si>
  <si>
    <t>GYPSUM</t>
  </si>
  <si>
    <t>KAOLIN</t>
  </si>
  <si>
    <t>LEAD/ZINC</t>
  </si>
  <si>
    <t>MANGANESE</t>
  </si>
  <si>
    <t>MARBLE AGGREGATES</t>
  </si>
  <si>
    <t>Gypsum</t>
  </si>
  <si>
    <t>RUBY</t>
  </si>
  <si>
    <t>MICA</t>
  </si>
  <si>
    <t xml:space="preserve"> MINERAL PRODUCTION 2018  FOR TARABA STATE</t>
  </si>
  <si>
    <t>SAND STONE</t>
  </si>
  <si>
    <t>SHALE</t>
  </si>
  <si>
    <t>SILICA SAND</t>
  </si>
  <si>
    <t>TALC</t>
  </si>
  <si>
    <t>TANTALITE</t>
  </si>
  <si>
    <t>WOLFRAMITE</t>
  </si>
  <si>
    <t>Quartz</t>
  </si>
  <si>
    <t>TOPAZ</t>
  </si>
  <si>
    <t>TOURMALINE</t>
  </si>
  <si>
    <t xml:space="preserve"> MINERAL PRODUCTION 2018  FOR YOBE STATE</t>
  </si>
  <si>
    <t>IRON ORE</t>
  </si>
  <si>
    <t>QUARTZ</t>
  </si>
  <si>
    <t>ZIRCON SAND</t>
  </si>
  <si>
    <t>GRANITE</t>
  </si>
  <si>
    <t>NORTH-WEST ZONE</t>
  </si>
  <si>
    <t xml:space="preserve"> MINERAL PRODUCTION 2018  FOR JIGAWA STATE</t>
  </si>
  <si>
    <t xml:space="preserve">Granite </t>
  </si>
  <si>
    <t xml:space="preserve"> MINERAL PRODUCTION 2018  FOR KADUNA STATE</t>
  </si>
  <si>
    <t>S/N</t>
  </si>
  <si>
    <t xml:space="preserve">Granite (Block) </t>
  </si>
  <si>
    <t>Beryl Ore</t>
  </si>
  <si>
    <t>Lithium</t>
  </si>
  <si>
    <t>Tin Ore</t>
  </si>
  <si>
    <t>sapphire</t>
  </si>
  <si>
    <t xml:space="preserve"> MINERAL PRODUCTION 2018  FOR KANO STATE</t>
  </si>
  <si>
    <t>ruby stone</t>
  </si>
  <si>
    <t>Tuormaline</t>
  </si>
  <si>
    <t>beryl</t>
  </si>
  <si>
    <t xml:space="preserve"> MINERAL PRODUCTION 2018  FOR KATSINA STATE</t>
  </si>
  <si>
    <t>Silica Sand</t>
  </si>
  <si>
    <t>Marl/Clay</t>
  </si>
  <si>
    <t>Granite dust</t>
  </si>
  <si>
    <t xml:space="preserve"> MINERAL PRODUCTION 2018  FOR KEBBI STATE</t>
  </si>
  <si>
    <t>Manganese</t>
  </si>
  <si>
    <t>Talc</t>
  </si>
  <si>
    <t xml:space="preserve"> MINERAL PRODUCTION 2018  FOR SOKOTO STATE</t>
  </si>
  <si>
    <t>Shale</t>
  </si>
  <si>
    <t xml:space="preserve"> MINERAL PRODUCTION 2018  FOR ZAMFARA STATE</t>
  </si>
  <si>
    <t xml:space="preserve">Gold </t>
  </si>
  <si>
    <t>iron ore</t>
  </si>
  <si>
    <t>sand</t>
  </si>
  <si>
    <t>SOUTH -WEST ZONE</t>
  </si>
  <si>
    <t xml:space="preserve"> MINERAL PRODUCTION 2018  FOR EKITI STATE</t>
  </si>
  <si>
    <t>Tantalite</t>
  </si>
  <si>
    <t xml:space="preserve"> MINERAL PRODUCTION 2018  FOR LAGOS STATE</t>
  </si>
  <si>
    <t xml:space="preserve"> MINERAL PRODUCTION 2018  FOR OGUN STATE</t>
  </si>
  <si>
    <t xml:space="preserve"> MINERAL PRODUCTION 2018  FOR ONDO STATE</t>
  </si>
  <si>
    <t>Granite Aggregates</t>
  </si>
  <si>
    <t xml:space="preserve"> MINERAL PRODUCTION 2018  FOR OSUN STATE</t>
  </si>
  <si>
    <t xml:space="preserve">Tourmaline(green) </t>
  </si>
  <si>
    <t>feldspar</t>
  </si>
  <si>
    <t xml:space="preserve"> MINERAL PRODUCTION 2018  FOR OYO STATE</t>
  </si>
  <si>
    <t>Marble Aggregates</t>
  </si>
  <si>
    <t>SOUTH-EAST ZONE</t>
  </si>
  <si>
    <t xml:space="preserve"> MINERAL PRODUCTION 2018  FOR ABIA STATE</t>
  </si>
  <si>
    <t xml:space="preserve"> MINERAL PRODUCTION 2018  FOR ANAMBRA STATE</t>
  </si>
  <si>
    <t xml:space="preserve"> MINERAL PRODUCTION 2018  FOR EBONYI STATE</t>
  </si>
  <si>
    <t xml:space="preserve"> MINERAL PRODUCTION 2018  FOR ENUGU STATE</t>
  </si>
  <si>
    <t xml:space="preserve">Sand </t>
  </si>
  <si>
    <t xml:space="preserve"> MINERAL PRODUCTION 2018  FOR IMO STATE</t>
  </si>
  <si>
    <t>SOUTH-SOUTH ZONE</t>
  </si>
  <si>
    <t xml:space="preserve"> MINERAL PRODUCTION 2018  FOR AKWA IBOM STATE</t>
  </si>
  <si>
    <t xml:space="preserve"> </t>
  </si>
  <si>
    <t xml:space="preserve"> MINERAL PRODUCTION 2018  FOR BAYELSA STATE</t>
  </si>
  <si>
    <t>explosives fees</t>
  </si>
  <si>
    <t xml:space="preserve"> MINERAL PRODUCTION 2018  FOR CROSS RIVER STATE</t>
  </si>
  <si>
    <t xml:space="preserve"> MINERAL PRODUCTION 2018  FOR DELTA STATE</t>
  </si>
  <si>
    <t>Sand stone</t>
  </si>
  <si>
    <t xml:space="preserve"> MINERAL PRODUCTION 2018  FOR EDO STATE</t>
  </si>
  <si>
    <t>Dolomite</t>
  </si>
  <si>
    <t xml:space="preserve"> MINERAL PRODUCTION 2018  FOR RIVERS STATE</t>
  </si>
  <si>
    <t>Bartye</t>
  </si>
  <si>
    <t>FCT OFFICE, ABUJA</t>
  </si>
  <si>
    <t xml:space="preserve"> MINERAL PRODUCTION 2018  FOR FCT OFFICE, ABUJA</t>
  </si>
  <si>
    <t>maganse</t>
  </si>
  <si>
    <t>NATIONAL</t>
  </si>
  <si>
    <t>LIMESTONE</t>
  </si>
  <si>
    <t>GRANITE  AGGREGATES</t>
  </si>
  <si>
    <t xml:space="preserve">SAPPHIRE </t>
  </si>
  <si>
    <t>TIN ORE(CASSITERITE)</t>
  </si>
  <si>
    <t xml:space="preserve">ZIRCON </t>
  </si>
  <si>
    <t xml:space="preserve">MARBLE </t>
  </si>
  <si>
    <t xml:space="preserve">Minerals </t>
  </si>
  <si>
    <t>States</t>
  </si>
  <si>
    <t>Mineral Production by State 2018</t>
  </si>
  <si>
    <t>Production figure(tonnes)</t>
  </si>
  <si>
    <t>Min</t>
  </si>
  <si>
    <t>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</si>
</sst>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#,##0.0000"/>
    <numFmt numFmtId="167" formatCode="#,##0.000000"/>
    <numFmt numFmtId="168" formatCode="#,##0.0000000"/>
    <numFmt numFmtId="169" formatCode="#,##0.00000"/>
    <numFmt numFmtId="171" formatCode="_-* #,##0.0000_-;\-* #,##0.0000_-;_-* &quot;-&quot;??_-;_-@_-"/>
    <numFmt numFmtId="177" formatCode="_(* #,##0.000000_);_(* \(#,##0.0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Arial Black"/>
      <family val="2"/>
    </font>
    <font>
      <u/>
      <sz val="12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5" fillId="0" borderId="0" xfId="0" applyFont="1"/>
    <xf numFmtId="4" fontId="5" fillId="0" borderId="0" xfId="0" applyNumberFormat="1" applyFont="1"/>
    <xf numFmtId="4" fontId="6" fillId="0" borderId="0" xfId="0" applyNumberFormat="1" applyFont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4" fontId="4" fillId="0" borderId="1" xfId="0" applyNumberFormat="1" applyFont="1" applyBorder="1" applyAlignment="1">
      <alignment vertical="top" wrapText="1"/>
    </xf>
    <xf numFmtId="0" fontId="4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4" fontId="7" fillId="0" borderId="0" xfId="0" applyNumberFormat="1" applyFont="1"/>
    <xf numFmtId="4" fontId="7" fillId="0" borderId="0" xfId="0" applyNumberFormat="1" applyFont="1" applyAlignment="1">
      <alignment horizontal="right"/>
    </xf>
    <xf numFmtId="0" fontId="0" fillId="0" borderId="1" xfId="0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left" vertical="top"/>
    </xf>
    <xf numFmtId="4" fontId="4" fillId="0" borderId="0" xfId="0" applyNumberFormat="1" applyFont="1" applyAlignment="1">
      <alignment horizontal="left" vertical="top"/>
    </xf>
    <xf numFmtId="4" fontId="7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horizontal="left" vertical="top"/>
    </xf>
    <xf numFmtId="4" fontId="3" fillId="0" borderId="1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 vertical="top"/>
    </xf>
    <xf numFmtId="4" fontId="3" fillId="0" borderId="0" xfId="0" applyNumberFormat="1" applyFont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/>
    <xf numFmtId="0" fontId="3" fillId="0" borderId="4" xfId="0" applyFont="1" applyBorder="1"/>
    <xf numFmtId="0" fontId="3" fillId="0" borderId="2" xfId="0" applyFont="1" applyBorder="1"/>
    <xf numFmtId="4" fontId="3" fillId="0" borderId="2" xfId="0" applyNumberFormat="1" applyFont="1" applyBorder="1"/>
    <xf numFmtId="4" fontId="4" fillId="0" borderId="0" xfId="0" applyNumberFormat="1" applyFont="1" applyAlignment="1">
      <alignment horizontal="center"/>
    </xf>
    <xf numFmtId="4" fontId="10" fillId="0" borderId="0" xfId="0" applyNumberFormat="1" applyFont="1"/>
    <xf numFmtId="4" fontId="3" fillId="2" borderId="0" xfId="0" applyNumberFormat="1" applyFont="1" applyFill="1"/>
    <xf numFmtId="4" fontId="3" fillId="0" borderId="0" xfId="0" applyNumberFormat="1" applyFont="1" applyAlignment="1">
      <alignment vertical="top"/>
    </xf>
    <xf numFmtId="169" fontId="3" fillId="0" borderId="0" xfId="0" applyNumberFormat="1" applyFont="1"/>
    <xf numFmtId="4" fontId="4" fillId="0" borderId="0" xfId="0" applyNumberFormat="1" applyFont="1" applyAlignment="1">
      <alignment horizontal="right"/>
    </xf>
    <xf numFmtId="169" fontId="4" fillId="0" borderId="0" xfId="0" applyNumberFormat="1" applyFont="1"/>
    <xf numFmtId="0" fontId="3" fillId="0" borderId="6" xfId="0" applyFont="1" applyBorder="1"/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166" fontId="3" fillId="0" borderId="3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right"/>
    </xf>
    <xf numFmtId="4" fontId="7" fillId="0" borderId="3" xfId="0" applyNumberFormat="1" applyFont="1" applyBorder="1"/>
    <xf numFmtId="4" fontId="3" fillId="0" borderId="2" xfId="0" applyNumberFormat="1" applyFont="1" applyBorder="1" applyAlignment="1">
      <alignment horizontal="right"/>
    </xf>
    <xf numFmtId="4" fontId="12" fillId="0" borderId="3" xfId="0" applyNumberFormat="1" applyFont="1" applyBorder="1"/>
    <xf numFmtId="165" fontId="3" fillId="0" borderId="0" xfId="0" applyNumberFormat="1" applyFont="1" applyAlignment="1">
      <alignment wrapText="1"/>
    </xf>
    <xf numFmtId="165" fontId="3" fillId="0" borderId="1" xfId="0" applyNumberFormat="1" applyFont="1" applyBorder="1"/>
    <xf numFmtId="166" fontId="3" fillId="0" borderId="1" xfId="0" applyNumberFormat="1" applyFont="1" applyBorder="1"/>
    <xf numFmtId="167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8" fontId="3" fillId="0" borderId="1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167" fontId="3" fillId="0" borderId="1" xfId="0" applyNumberFormat="1" applyFont="1" applyBorder="1"/>
    <xf numFmtId="4" fontId="9" fillId="0" borderId="0" xfId="0" applyNumberFormat="1" applyFont="1"/>
    <xf numFmtId="4" fontId="11" fillId="0" borderId="0" xfId="0" applyNumberFormat="1" applyFont="1"/>
    <xf numFmtId="167" fontId="3" fillId="0" borderId="2" xfId="0" applyNumberFormat="1" applyFont="1" applyBorder="1"/>
    <xf numFmtId="165" fontId="4" fillId="0" borderId="2" xfId="0" applyNumberFormat="1" applyFont="1" applyBorder="1"/>
    <xf numFmtId="166" fontId="3" fillId="0" borderId="2" xfId="0" applyNumberFormat="1" applyFont="1" applyBorder="1"/>
    <xf numFmtId="167" fontId="3" fillId="0" borderId="2" xfId="0" applyNumberFormat="1" applyFont="1" applyBorder="1" applyAlignment="1">
      <alignment horizontal="right"/>
    </xf>
    <xf numFmtId="0" fontId="11" fillId="0" borderId="0" xfId="0" applyFont="1"/>
    <xf numFmtId="0" fontId="4" fillId="0" borderId="7" xfId="0" applyFont="1" applyBorder="1"/>
    <xf numFmtId="0" fontId="3" fillId="0" borderId="8" xfId="0" applyFont="1" applyBorder="1"/>
    <xf numFmtId="0" fontId="3" fillId="0" borderId="7" xfId="0" applyFont="1" applyBorder="1"/>
    <xf numFmtId="4" fontId="3" fillId="0" borderId="6" xfId="0" applyNumberFormat="1" applyFont="1" applyBorder="1"/>
    <xf numFmtId="4" fontId="12" fillId="0" borderId="2" xfId="0" applyNumberFormat="1" applyFont="1" applyBorder="1"/>
    <xf numFmtId="4" fontId="13" fillId="0" borderId="2" xfId="0" applyNumberFormat="1" applyFont="1" applyBorder="1"/>
    <xf numFmtId="168" fontId="3" fillId="0" borderId="2" xfId="0" applyNumberFormat="1" applyFont="1" applyBorder="1"/>
    <xf numFmtId="164" fontId="0" fillId="0" borderId="0" xfId="1" applyFont="1"/>
    <xf numFmtId="164" fontId="14" fillId="0" borderId="12" xfId="1" applyFont="1" applyBorder="1"/>
    <xf numFmtId="164" fontId="14" fillId="0" borderId="11" xfId="1" applyFont="1" applyBorder="1"/>
    <xf numFmtId="164" fontId="15" fillId="0" borderId="13" xfId="0" applyNumberFormat="1" applyFont="1" applyBorder="1"/>
    <xf numFmtId="0" fontId="15" fillId="0" borderId="14" xfId="0" applyFont="1" applyBorder="1"/>
    <xf numFmtId="164" fontId="14" fillId="0" borderId="15" xfId="1" applyFont="1" applyBorder="1"/>
    <xf numFmtId="0" fontId="15" fillId="0" borderId="9" xfId="0" applyFont="1" applyBorder="1" applyAlignment="1">
      <alignment horizontal="center"/>
    </xf>
    <xf numFmtId="164" fontId="14" fillId="0" borderId="16" xfId="1" applyFont="1" applyBorder="1"/>
    <xf numFmtId="0" fontId="14" fillId="0" borderId="12" xfId="0" applyFont="1" applyBorder="1"/>
    <xf numFmtId="0" fontId="15" fillId="0" borderId="13" xfId="0" applyFont="1" applyBorder="1"/>
    <xf numFmtId="164" fontId="15" fillId="0" borderId="14" xfId="1" applyFont="1" applyBorder="1"/>
    <xf numFmtId="4" fontId="4" fillId="0" borderId="0" xfId="0" applyNumberFormat="1" applyFont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43" fontId="0" fillId="0" borderId="0" xfId="0" applyNumberFormat="1"/>
    <xf numFmtId="171" fontId="0" fillId="0" borderId="0" xfId="0" applyNumberFormat="1"/>
    <xf numFmtId="167" fontId="3" fillId="0" borderId="0" xfId="0" applyNumberFormat="1" applyFont="1"/>
    <xf numFmtId="177" fontId="14" fillId="0" borderId="1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E08A0-8F80-4988-8395-50F986B7F667}">
  <dimension ref="A1:W1074"/>
  <sheetViews>
    <sheetView tabSelected="1" topLeftCell="A268" zoomScaleNormal="100" workbookViewId="0">
      <selection activeCell="C280" sqref="C280"/>
    </sheetView>
  </sheetViews>
  <sheetFormatPr defaultColWidth="9.1796875" defaultRowHeight="15.5" x14ac:dyDescent="0.35"/>
  <cols>
    <col min="1" max="1" width="5.1796875" style="2" customWidth="1"/>
    <col min="2" max="2" width="32.7265625" style="2" customWidth="1"/>
    <col min="3" max="3" width="40" style="3" customWidth="1"/>
    <col min="4" max="4" width="13.81640625" style="3" customWidth="1"/>
    <col min="5" max="5" width="20.81640625" style="3" customWidth="1"/>
    <col min="6" max="6" width="17.81640625" style="3" customWidth="1"/>
    <col min="7" max="7" width="19.26953125" style="3" customWidth="1"/>
    <col min="8" max="8" width="14.26953125" style="3" bestFit="1" customWidth="1"/>
    <col min="9" max="9" width="17.81640625" style="3" customWidth="1"/>
    <col min="10" max="10" width="18" style="3" customWidth="1"/>
    <col min="11" max="11" width="13.26953125" style="3" customWidth="1"/>
    <col min="12" max="12" width="13.1796875" style="3" bestFit="1" customWidth="1"/>
    <col min="13" max="13" width="11.1796875" style="3" bestFit="1" customWidth="1"/>
    <col min="14" max="14" width="15.81640625" style="3" customWidth="1"/>
    <col min="15" max="15" width="18.26953125" style="4" customWidth="1"/>
    <col min="16" max="16384" width="9.1796875" style="2"/>
  </cols>
  <sheetData>
    <row r="1" spans="1:16" ht="20.5" x14ac:dyDescent="0.6">
      <c r="A1" s="1" t="s">
        <v>0</v>
      </c>
    </row>
    <row r="3" spans="1:16" ht="18" x14ac:dyDescent="0.5">
      <c r="A3" s="5"/>
      <c r="B3" s="5" t="s">
        <v>1</v>
      </c>
      <c r="C3" s="6"/>
      <c r="E3" s="7"/>
      <c r="F3" s="7"/>
      <c r="G3" s="7"/>
    </row>
    <row r="4" spans="1:16" x14ac:dyDescent="0.35">
      <c r="A4" s="4" t="s">
        <v>2</v>
      </c>
      <c r="B4" s="4"/>
      <c r="C4" s="4"/>
      <c r="F4" s="4"/>
      <c r="G4" s="4"/>
      <c r="H4" s="4"/>
      <c r="I4" s="4"/>
    </row>
    <row r="5" spans="1:16" x14ac:dyDescent="0.35">
      <c r="A5" s="3"/>
      <c r="B5" s="3"/>
    </row>
    <row r="6" spans="1:16" x14ac:dyDescent="0.35">
      <c r="A6" s="8" t="s">
        <v>3</v>
      </c>
      <c r="B6" s="9" t="s">
        <v>4</v>
      </c>
      <c r="C6" s="10" t="s">
        <v>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11"/>
    </row>
    <row r="7" spans="1:16" x14ac:dyDescent="0.35">
      <c r="A7" s="12">
        <v>1</v>
      </c>
      <c r="B7" s="12" t="s">
        <v>6</v>
      </c>
      <c r="C7" s="13">
        <v>376176.2</v>
      </c>
    </row>
    <row r="8" spans="1:16" x14ac:dyDescent="0.35">
      <c r="A8" s="12">
        <v>2</v>
      </c>
      <c r="B8" s="12" t="s">
        <v>7</v>
      </c>
      <c r="C8" s="13">
        <v>108948</v>
      </c>
    </row>
    <row r="9" spans="1:16" x14ac:dyDescent="0.35">
      <c r="A9" s="12">
        <v>3</v>
      </c>
      <c r="B9" s="12" t="s">
        <v>8</v>
      </c>
      <c r="C9" s="13">
        <v>314818.897</v>
      </c>
    </row>
    <row r="10" spans="1:16" x14ac:dyDescent="0.35">
      <c r="A10" s="12">
        <v>4</v>
      </c>
      <c r="B10" s="12" t="s">
        <v>9</v>
      </c>
      <c r="C10" s="13">
        <v>1380</v>
      </c>
    </row>
    <row r="11" spans="1:16" x14ac:dyDescent="0.35">
      <c r="A11" s="12">
        <v>5</v>
      </c>
      <c r="B11" s="12" t="s">
        <v>10</v>
      </c>
      <c r="C11" s="13">
        <v>3954</v>
      </c>
    </row>
    <row r="12" spans="1:16" x14ac:dyDescent="0.35">
      <c r="A12" s="14"/>
      <c r="B12" s="14" t="s">
        <v>11</v>
      </c>
      <c r="C12" s="15">
        <f>SUM(C7:C11)</f>
        <v>805277.09700000007</v>
      </c>
    </row>
    <row r="13" spans="1:16" x14ac:dyDescent="0.35">
      <c r="B13" s="11"/>
      <c r="C13" s="4"/>
      <c r="D13" s="4"/>
      <c r="E13" s="4"/>
      <c r="F13" s="4"/>
      <c r="G13" s="4"/>
      <c r="H13" s="4"/>
    </row>
    <row r="14" spans="1:16" x14ac:dyDescent="0.35">
      <c r="A14" s="11" t="s">
        <v>12</v>
      </c>
      <c r="B14" s="4"/>
      <c r="C14" s="4"/>
      <c r="D14" s="4"/>
      <c r="F14" s="4"/>
      <c r="G14" s="4"/>
      <c r="H14" s="4"/>
    </row>
    <row r="16" spans="1:16" x14ac:dyDescent="0.35">
      <c r="A16" s="12" t="s">
        <v>3</v>
      </c>
      <c r="B16" s="14" t="s">
        <v>4</v>
      </c>
      <c r="C16" s="15" t="s">
        <v>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P16" s="11"/>
    </row>
    <row r="17" spans="1:23" x14ac:dyDescent="0.35">
      <c r="A17" s="12">
        <v>1</v>
      </c>
      <c r="B17" s="12" t="s">
        <v>7</v>
      </c>
      <c r="C17" s="13">
        <v>471885.12</v>
      </c>
    </row>
    <row r="18" spans="1:23" x14ac:dyDescent="0.35">
      <c r="A18" s="12">
        <v>2</v>
      </c>
      <c r="B18" s="12" t="s">
        <v>6</v>
      </c>
      <c r="C18" s="13">
        <v>11892685</v>
      </c>
      <c r="E18" s="16"/>
      <c r="G18" s="17"/>
      <c r="K18" s="16"/>
    </row>
    <row r="19" spans="1:23" x14ac:dyDescent="0.35">
      <c r="A19" s="12">
        <v>3</v>
      </c>
      <c r="B19" s="12" t="s">
        <v>13</v>
      </c>
      <c r="C19" s="13">
        <v>140</v>
      </c>
      <c r="W19" s="13"/>
    </row>
    <row r="20" spans="1:23" x14ac:dyDescent="0.35">
      <c r="A20" s="12">
        <v>4</v>
      </c>
      <c r="B20" s="12" t="s">
        <v>8</v>
      </c>
      <c r="C20" s="13">
        <v>4701.84</v>
      </c>
    </row>
    <row r="21" spans="1:23" x14ac:dyDescent="0.35">
      <c r="A21" s="12">
        <v>5</v>
      </c>
      <c r="B21" s="12" t="s">
        <v>10</v>
      </c>
      <c r="C21" s="13">
        <v>1500</v>
      </c>
    </row>
    <row r="22" spans="1:23" x14ac:dyDescent="0.35">
      <c r="A22" s="12">
        <v>6</v>
      </c>
      <c r="B22" s="12" t="s">
        <v>14</v>
      </c>
      <c r="C22" s="13">
        <v>2588794.0579999997</v>
      </c>
      <c r="K22" s="16"/>
    </row>
    <row r="23" spans="1:23" x14ac:dyDescent="0.35">
      <c r="A23" s="12">
        <v>7</v>
      </c>
      <c r="B23" s="12" t="s">
        <v>15</v>
      </c>
      <c r="C23" s="13">
        <v>164123.65199999997</v>
      </c>
    </row>
    <row r="24" spans="1:23" x14ac:dyDescent="0.35">
      <c r="A24" s="12">
        <v>8</v>
      </c>
      <c r="B24" s="12" t="s">
        <v>16</v>
      </c>
      <c r="C24" s="13">
        <v>9631.68</v>
      </c>
    </row>
    <row r="25" spans="1:23" x14ac:dyDescent="0.35">
      <c r="A25" s="18">
        <v>9</v>
      </c>
      <c r="B25" s="12" t="s">
        <v>17</v>
      </c>
      <c r="C25" s="13">
        <v>1080</v>
      </c>
    </row>
    <row r="26" spans="1:23" x14ac:dyDescent="0.35">
      <c r="A26" s="12"/>
      <c r="B26" s="14" t="s">
        <v>11</v>
      </c>
      <c r="C26" s="15">
        <f>SUM(C17:C25)</f>
        <v>15134541.35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23" x14ac:dyDescent="0.35">
      <c r="A27" s="11" t="s">
        <v>18</v>
      </c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23" x14ac:dyDescent="0.35">
      <c r="B28" s="1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23" x14ac:dyDescent="0.35">
      <c r="A29" s="12" t="s">
        <v>3</v>
      </c>
      <c r="B29" s="14" t="s">
        <v>4</v>
      </c>
      <c r="C29" s="19" t="s">
        <v>5</v>
      </c>
      <c r="D29" s="20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23" x14ac:dyDescent="0.35">
      <c r="A30" s="12">
        <v>1</v>
      </c>
      <c r="B30" s="12" t="s">
        <v>8</v>
      </c>
      <c r="C30" s="22">
        <v>51463.253000000004</v>
      </c>
      <c r="F30" s="21"/>
      <c r="G30" s="21"/>
      <c r="H30" s="21"/>
    </row>
    <row r="31" spans="1:23" x14ac:dyDescent="0.35">
      <c r="A31" s="12">
        <v>2</v>
      </c>
      <c r="B31" s="12" t="s">
        <v>7</v>
      </c>
      <c r="C31" s="22">
        <v>13166.693000000001</v>
      </c>
      <c r="D31" s="21"/>
      <c r="G31" s="21"/>
      <c r="H31" s="21"/>
    </row>
    <row r="32" spans="1:23" x14ac:dyDescent="0.35">
      <c r="A32" s="12">
        <v>3</v>
      </c>
      <c r="B32" s="12" t="s">
        <v>10</v>
      </c>
      <c r="C32" s="22">
        <v>9300</v>
      </c>
      <c r="D32" s="21"/>
      <c r="G32" s="21"/>
      <c r="H32" s="21"/>
    </row>
    <row r="33" spans="1:16" x14ac:dyDescent="0.35">
      <c r="A33" s="12">
        <v>4</v>
      </c>
      <c r="B33" s="12" t="s">
        <v>19</v>
      </c>
      <c r="C33" s="22">
        <v>1666.6</v>
      </c>
      <c r="D33" s="21"/>
      <c r="E33" s="21"/>
      <c r="G33" s="21"/>
      <c r="H33" s="21"/>
    </row>
    <row r="34" spans="1:16" x14ac:dyDescent="0.35">
      <c r="A34" s="14"/>
      <c r="B34" s="14" t="s">
        <v>11</v>
      </c>
      <c r="C34" s="15">
        <f>SUM(C30:C33)</f>
        <v>75596.546000000002</v>
      </c>
    </row>
    <row r="35" spans="1:16" x14ac:dyDescent="0.35">
      <c r="A35" s="11"/>
      <c r="B35" s="11"/>
      <c r="C35" s="4"/>
    </row>
    <row r="36" spans="1:16" x14ac:dyDescent="0.35">
      <c r="A36" s="11" t="s">
        <v>20</v>
      </c>
      <c r="B36" s="11"/>
      <c r="C36" s="4"/>
      <c r="D36" s="4"/>
      <c r="E36" s="4"/>
      <c r="F36" s="4"/>
      <c r="G36" s="4"/>
      <c r="H36" s="4"/>
      <c r="I36" s="4"/>
      <c r="J36" s="4"/>
    </row>
    <row r="37" spans="1:16" x14ac:dyDescent="0.3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6" x14ac:dyDescent="0.35">
      <c r="A38" s="12" t="s">
        <v>3</v>
      </c>
      <c r="B38" s="14" t="s">
        <v>4</v>
      </c>
      <c r="C38" s="15" t="s">
        <v>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 x14ac:dyDescent="0.35">
      <c r="A39" s="12">
        <v>1</v>
      </c>
      <c r="B39" s="12" t="s">
        <v>8</v>
      </c>
      <c r="C39" s="13">
        <v>72164.5</v>
      </c>
      <c r="D39" s="23"/>
      <c r="E39" s="23"/>
      <c r="F39" s="23"/>
      <c r="G39" s="23"/>
      <c r="H39" s="23"/>
      <c r="I39" s="23"/>
      <c r="J39" s="23"/>
      <c r="K39" s="23"/>
      <c r="L39" s="23"/>
      <c r="M39" s="24"/>
      <c r="N39" s="24"/>
    </row>
    <row r="40" spans="1:16" x14ac:dyDescent="0.35">
      <c r="A40" s="12">
        <v>2</v>
      </c>
      <c r="B40" s="12" t="s">
        <v>21</v>
      </c>
      <c r="C40" s="13">
        <v>11239.25</v>
      </c>
      <c r="D40" s="23"/>
      <c r="E40" s="23"/>
      <c r="F40" s="25"/>
      <c r="G40" s="23"/>
      <c r="H40" s="23"/>
      <c r="I40" s="23"/>
      <c r="J40" s="23"/>
      <c r="K40" s="23"/>
      <c r="L40" s="23"/>
      <c r="M40" s="24"/>
      <c r="N40" s="26"/>
    </row>
    <row r="41" spans="1:16" x14ac:dyDescent="0.35">
      <c r="A41" s="12">
        <v>3</v>
      </c>
      <c r="B41" s="12" t="s">
        <v>10</v>
      </c>
      <c r="C41" s="13">
        <v>251.69</v>
      </c>
      <c r="D41" s="23"/>
      <c r="E41" s="23"/>
      <c r="F41" s="23"/>
      <c r="G41" s="23"/>
      <c r="H41" s="23"/>
      <c r="I41" s="23"/>
      <c r="J41" s="23"/>
      <c r="K41" s="23"/>
      <c r="L41" s="23"/>
      <c r="M41" s="24"/>
      <c r="N41" s="24"/>
    </row>
    <row r="42" spans="1:16" x14ac:dyDescent="0.35">
      <c r="A42" s="12">
        <v>4</v>
      </c>
      <c r="B42" s="12" t="s">
        <v>7</v>
      </c>
      <c r="C42" s="27">
        <v>15216.6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P42" s="11"/>
    </row>
    <row r="43" spans="1:16" x14ac:dyDescent="0.35">
      <c r="A43" s="12">
        <v>5</v>
      </c>
      <c r="B43" s="12" t="s">
        <v>19</v>
      </c>
      <c r="C43" s="27">
        <v>1928.03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P43" s="11"/>
    </row>
    <row r="44" spans="1:16" x14ac:dyDescent="0.35">
      <c r="A44" s="12">
        <v>6</v>
      </c>
      <c r="B44" s="12" t="s">
        <v>22</v>
      </c>
      <c r="C44" s="27">
        <v>693.71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P44" s="11"/>
    </row>
    <row r="45" spans="1:16" x14ac:dyDescent="0.35">
      <c r="A45" s="12">
        <v>7</v>
      </c>
      <c r="B45" s="12" t="s">
        <v>23</v>
      </c>
      <c r="C45" s="27">
        <v>387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5"/>
    </row>
    <row r="46" spans="1:16" x14ac:dyDescent="0.35">
      <c r="A46" s="12">
        <v>8</v>
      </c>
      <c r="B46" s="12" t="s">
        <v>24</v>
      </c>
      <c r="C46" s="13">
        <v>2370.0100000000002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16" x14ac:dyDescent="0.35">
      <c r="A47" s="12">
        <v>9</v>
      </c>
      <c r="B47" s="12" t="s">
        <v>25</v>
      </c>
      <c r="C47" s="13">
        <v>138.03800000000001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6" x14ac:dyDescent="0.35">
      <c r="A48" s="12">
        <v>10</v>
      </c>
      <c r="B48" s="12" t="s">
        <v>26</v>
      </c>
      <c r="C48" s="13">
        <v>889.90000000000009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5"/>
    </row>
    <row r="49" spans="1:16" x14ac:dyDescent="0.35">
      <c r="A49" s="12">
        <v>11</v>
      </c>
      <c r="B49" s="12" t="s">
        <v>27</v>
      </c>
      <c r="C49" s="13">
        <v>530.79700000000003</v>
      </c>
      <c r="D49" s="23"/>
      <c r="E49" s="23"/>
      <c r="F49" s="28"/>
      <c r="G49" s="23"/>
      <c r="H49" s="23"/>
      <c r="I49" s="23"/>
      <c r="J49" s="23"/>
      <c r="K49" s="23"/>
      <c r="L49" s="23"/>
      <c r="M49" s="23"/>
      <c r="N49" s="23"/>
    </row>
    <row r="50" spans="1:16" x14ac:dyDescent="0.35">
      <c r="A50" s="12">
        <v>12</v>
      </c>
      <c r="B50" s="12" t="s">
        <v>28</v>
      </c>
      <c r="C50" s="53">
        <v>1.0800000000000001E-2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6" x14ac:dyDescent="0.35">
      <c r="A51" s="12">
        <v>13</v>
      </c>
      <c r="B51" s="12" t="s">
        <v>17</v>
      </c>
      <c r="C51" s="12">
        <v>2466.67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5"/>
    </row>
    <row r="52" spans="1:16" x14ac:dyDescent="0.35">
      <c r="A52" s="14"/>
      <c r="B52" s="14" t="s">
        <v>11</v>
      </c>
      <c r="C52" s="15">
        <f>SUM(C39:C51)</f>
        <v>108276.20580000001</v>
      </c>
    </row>
    <row r="53" spans="1:16" x14ac:dyDescent="0.35">
      <c r="A53" s="11" t="s">
        <v>29</v>
      </c>
      <c r="B53" s="1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6" x14ac:dyDescent="0.35">
      <c r="B54" s="11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6" x14ac:dyDescent="0.35">
      <c r="A55" s="12" t="s">
        <v>3</v>
      </c>
      <c r="B55" s="14" t="s">
        <v>4</v>
      </c>
      <c r="C55" s="15" t="s">
        <v>5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6" x14ac:dyDescent="0.35">
      <c r="A56" s="12">
        <v>1</v>
      </c>
      <c r="B56" s="12" t="s">
        <v>8</v>
      </c>
      <c r="C56" s="27">
        <v>23610.946000000004</v>
      </c>
      <c r="D56" s="29"/>
      <c r="E56" s="29"/>
      <c r="F56" s="29"/>
      <c r="G56" s="29"/>
      <c r="N56" s="29"/>
      <c r="P56" s="11"/>
    </row>
    <row r="57" spans="1:16" x14ac:dyDescent="0.35">
      <c r="A57" s="12">
        <v>2</v>
      </c>
      <c r="B57" s="12" t="s">
        <v>9</v>
      </c>
      <c r="C57" s="27">
        <v>1992</v>
      </c>
      <c r="D57" s="29"/>
      <c r="E57" s="29"/>
      <c r="F57" s="29"/>
      <c r="G57" s="29"/>
      <c r="N57" s="29"/>
      <c r="P57" s="11"/>
    </row>
    <row r="58" spans="1:16" x14ac:dyDescent="0.35">
      <c r="A58" s="12">
        <v>3</v>
      </c>
      <c r="B58" s="12" t="s">
        <v>7</v>
      </c>
      <c r="C58" s="27">
        <v>5603.33</v>
      </c>
      <c r="D58" s="29"/>
      <c r="E58" s="29"/>
      <c r="F58" s="29"/>
      <c r="G58" s="29"/>
      <c r="N58" s="29"/>
      <c r="P58" s="11"/>
    </row>
    <row r="59" spans="1:16" x14ac:dyDescent="0.35">
      <c r="A59" s="12">
        <v>4</v>
      </c>
      <c r="B59" s="12" t="s">
        <v>10</v>
      </c>
      <c r="C59" s="27">
        <v>3050</v>
      </c>
      <c r="D59" s="29"/>
      <c r="E59" s="29"/>
      <c r="F59" s="29"/>
      <c r="G59" s="29"/>
      <c r="N59" s="29"/>
      <c r="P59" s="11"/>
    </row>
    <row r="60" spans="1:16" x14ac:dyDescent="0.35">
      <c r="A60" s="12">
        <v>5</v>
      </c>
      <c r="B60" s="12" t="s">
        <v>30</v>
      </c>
      <c r="C60" s="54">
        <v>5.4270000000000004E-3</v>
      </c>
      <c r="D60" s="29"/>
      <c r="F60" s="30"/>
      <c r="N60" s="29"/>
    </row>
    <row r="61" spans="1:16" x14ac:dyDescent="0.35">
      <c r="A61" s="12">
        <v>6</v>
      </c>
      <c r="B61" s="12" t="s">
        <v>31</v>
      </c>
      <c r="C61" s="27">
        <v>20454</v>
      </c>
      <c r="D61" s="29"/>
      <c r="N61" s="29"/>
    </row>
    <row r="62" spans="1:16" x14ac:dyDescent="0.35">
      <c r="A62" s="12">
        <v>7</v>
      </c>
      <c r="B62" s="12" t="s">
        <v>32</v>
      </c>
      <c r="C62" s="27">
        <v>45280.2</v>
      </c>
      <c r="D62" s="29"/>
      <c r="N62" s="29"/>
    </row>
    <row r="63" spans="1:16" x14ac:dyDescent="0.35">
      <c r="A63" s="12">
        <v>8</v>
      </c>
      <c r="B63" s="12" t="s">
        <v>33</v>
      </c>
      <c r="C63" s="27">
        <v>300</v>
      </c>
      <c r="D63" s="29"/>
      <c r="N63" s="29"/>
    </row>
    <row r="64" spans="1:16" x14ac:dyDescent="0.35">
      <c r="A64" s="12">
        <v>9</v>
      </c>
      <c r="B64" s="12" t="s">
        <v>34</v>
      </c>
      <c r="C64" s="27">
        <v>15</v>
      </c>
      <c r="D64" s="29"/>
      <c r="N64" s="29"/>
    </row>
    <row r="65" spans="1:14" x14ac:dyDescent="0.35">
      <c r="A65" s="12">
        <v>10</v>
      </c>
      <c r="B65" s="12" t="s">
        <v>28</v>
      </c>
      <c r="C65" s="54">
        <v>2.869E-3</v>
      </c>
      <c r="D65" s="29"/>
      <c r="N65" s="29"/>
    </row>
    <row r="66" spans="1:14" x14ac:dyDescent="0.35">
      <c r="A66" s="12">
        <v>11</v>
      </c>
      <c r="B66" s="12" t="s">
        <v>35</v>
      </c>
      <c r="C66" s="27">
        <v>6819</v>
      </c>
      <c r="D66" s="29"/>
      <c r="N66" s="29"/>
    </row>
    <row r="67" spans="1:14" x14ac:dyDescent="0.35">
      <c r="A67" s="14"/>
      <c r="B67" s="14" t="s">
        <v>11</v>
      </c>
      <c r="C67" s="15">
        <f>SUM(C56:C66)</f>
        <v>107124.484296</v>
      </c>
    </row>
    <row r="68" spans="1:14" x14ac:dyDescent="0.35">
      <c r="A68" s="11" t="s">
        <v>36</v>
      </c>
      <c r="B68" s="1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35">
      <c r="B69" s="1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35">
      <c r="A70" s="12" t="s">
        <v>37</v>
      </c>
      <c r="B70" s="14" t="s">
        <v>4</v>
      </c>
      <c r="C70" s="15" t="s">
        <v>5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35">
      <c r="A71" s="12">
        <v>1</v>
      </c>
      <c r="B71" s="55" t="s">
        <v>38</v>
      </c>
      <c r="C71" s="27">
        <v>6090.4830000000002</v>
      </c>
      <c r="D71" s="29"/>
      <c r="E71" s="31"/>
      <c r="F71" s="29"/>
      <c r="G71" s="29"/>
      <c r="H71" s="31"/>
      <c r="I71" s="29"/>
    </row>
    <row r="72" spans="1:14" x14ac:dyDescent="0.35">
      <c r="A72" s="12">
        <v>2</v>
      </c>
      <c r="B72" s="55" t="s">
        <v>25</v>
      </c>
      <c r="C72" s="27">
        <v>1564.5039999999999</v>
      </c>
      <c r="D72" s="29"/>
      <c r="E72" s="29"/>
      <c r="F72" s="29"/>
      <c r="G72" s="29"/>
      <c r="H72" s="29"/>
      <c r="I72" s="29"/>
      <c r="K72" s="32"/>
    </row>
    <row r="73" spans="1:14" x14ac:dyDescent="0.35">
      <c r="A73" s="12">
        <v>3</v>
      </c>
      <c r="B73" s="55" t="s">
        <v>22</v>
      </c>
      <c r="C73" s="27">
        <v>5218.87</v>
      </c>
      <c r="D73" s="29"/>
      <c r="E73" s="29"/>
      <c r="F73" s="29"/>
      <c r="G73" s="29"/>
      <c r="H73" s="29"/>
      <c r="I73" s="29"/>
    </row>
    <row r="74" spans="1:14" x14ac:dyDescent="0.35">
      <c r="A74" s="12">
        <v>4</v>
      </c>
      <c r="B74" s="55" t="s">
        <v>39</v>
      </c>
      <c r="C74" s="27">
        <v>58489.952999999994</v>
      </c>
      <c r="D74" s="29"/>
      <c r="E74" s="29"/>
      <c r="F74" s="29"/>
      <c r="G74" s="29"/>
      <c r="H74" s="31"/>
      <c r="I74" s="29"/>
    </row>
    <row r="75" spans="1:14" x14ac:dyDescent="0.35">
      <c r="A75" s="12">
        <v>5</v>
      </c>
      <c r="B75" s="55" t="s">
        <v>7</v>
      </c>
      <c r="C75" s="27">
        <v>17876.099999999999</v>
      </c>
      <c r="D75" s="29"/>
      <c r="E75" s="29"/>
      <c r="F75" s="29"/>
      <c r="G75" s="29"/>
      <c r="H75" s="29"/>
      <c r="I75" s="29"/>
    </row>
    <row r="76" spans="1:14" x14ac:dyDescent="0.35">
      <c r="A76" s="12">
        <v>6</v>
      </c>
      <c r="B76" s="55" t="s">
        <v>10</v>
      </c>
      <c r="C76" s="27">
        <v>261</v>
      </c>
      <c r="D76" s="29"/>
      <c r="E76" s="29"/>
      <c r="F76" s="29"/>
      <c r="G76" s="29"/>
      <c r="H76" s="29"/>
      <c r="I76" s="29"/>
    </row>
    <row r="77" spans="1:14" x14ac:dyDescent="0.35">
      <c r="A77" s="12">
        <v>7</v>
      </c>
      <c r="B77" s="55" t="s">
        <v>34</v>
      </c>
      <c r="C77" s="27">
        <v>7.2412000000000001</v>
      </c>
      <c r="D77" s="29"/>
      <c r="E77" s="29"/>
      <c r="F77" s="29"/>
      <c r="G77" s="31"/>
      <c r="H77" s="29"/>
      <c r="I77" s="29"/>
      <c r="M77" s="16"/>
    </row>
    <row r="78" spans="1:14" x14ac:dyDescent="0.35">
      <c r="A78" s="12">
        <v>8</v>
      </c>
      <c r="B78" s="55" t="s">
        <v>28</v>
      </c>
      <c r="C78" s="54">
        <v>8.92E-4</v>
      </c>
      <c r="D78" s="29"/>
      <c r="E78" s="29"/>
      <c r="F78" s="29"/>
      <c r="G78" s="29"/>
      <c r="H78" s="29"/>
      <c r="I78" s="29"/>
    </row>
    <row r="79" spans="1:14" x14ac:dyDescent="0.35">
      <c r="A79" s="12">
        <v>9</v>
      </c>
      <c r="B79" s="12" t="s">
        <v>40</v>
      </c>
      <c r="C79" s="53">
        <v>3.0000000000000001E-3</v>
      </c>
    </row>
    <row r="80" spans="1:14" x14ac:dyDescent="0.35">
      <c r="A80" s="12">
        <v>10</v>
      </c>
      <c r="B80" s="12" t="s">
        <v>41</v>
      </c>
      <c r="C80" s="56">
        <v>1.4549999999999999E-3</v>
      </c>
    </row>
    <row r="81" spans="1:14" x14ac:dyDescent="0.35">
      <c r="A81" s="33">
        <v>11</v>
      </c>
      <c r="B81" s="12" t="s">
        <v>27</v>
      </c>
      <c r="C81" s="13"/>
    </row>
    <row r="82" spans="1:14" x14ac:dyDescent="0.35">
      <c r="A82" s="12">
        <v>12</v>
      </c>
      <c r="B82" s="12" t="s">
        <v>42</v>
      </c>
      <c r="C82" s="13">
        <v>129</v>
      </c>
    </row>
    <row r="83" spans="1:14" x14ac:dyDescent="0.35">
      <c r="A83" s="12">
        <v>13</v>
      </c>
      <c r="B83" s="12" t="s">
        <v>43</v>
      </c>
      <c r="C83" s="13">
        <v>12.5</v>
      </c>
      <c r="F83" s="4"/>
    </row>
    <row r="84" spans="1:14" x14ac:dyDescent="0.35">
      <c r="A84" s="12">
        <v>14</v>
      </c>
      <c r="B84" s="12" t="s">
        <v>45</v>
      </c>
      <c r="C84" s="13">
        <v>139</v>
      </c>
      <c r="D84" s="4"/>
      <c r="G84" s="4"/>
      <c r="H84" s="4"/>
      <c r="I84" s="4"/>
    </row>
    <row r="85" spans="1:14" x14ac:dyDescent="0.35">
      <c r="A85" s="12">
        <v>15</v>
      </c>
      <c r="B85" s="12" t="s">
        <v>48</v>
      </c>
      <c r="C85" s="13">
        <v>0.8</v>
      </c>
      <c r="F85" s="13"/>
      <c r="G85" s="13"/>
      <c r="N85" s="16"/>
    </row>
    <row r="86" spans="1:14" x14ac:dyDescent="0.35">
      <c r="A86" s="12">
        <v>16</v>
      </c>
      <c r="B86" s="57" t="s">
        <v>50</v>
      </c>
      <c r="C86" s="58">
        <v>26.2</v>
      </c>
      <c r="F86" s="27"/>
      <c r="G86" s="13"/>
    </row>
    <row r="87" spans="1:14" x14ac:dyDescent="0.35">
      <c r="A87" s="34">
        <v>17</v>
      </c>
      <c r="B87" s="12" t="s">
        <v>52</v>
      </c>
      <c r="C87" s="59">
        <v>0.10902000000000001</v>
      </c>
      <c r="F87" s="13"/>
      <c r="G87" s="22"/>
      <c r="N87" s="16"/>
    </row>
    <row r="88" spans="1:14" x14ac:dyDescent="0.35">
      <c r="A88" s="12">
        <v>18</v>
      </c>
      <c r="B88" s="12" t="s">
        <v>54</v>
      </c>
      <c r="C88" s="13">
        <v>809.13</v>
      </c>
      <c r="F88" s="35"/>
      <c r="G88" s="13"/>
    </row>
    <row r="89" spans="1:14" x14ac:dyDescent="0.35">
      <c r="A89" s="12">
        <v>19</v>
      </c>
      <c r="B89" s="12" t="s">
        <v>56</v>
      </c>
      <c r="C89" s="13">
        <v>30</v>
      </c>
      <c r="G89" s="27"/>
    </row>
    <row r="90" spans="1:14" x14ac:dyDescent="0.35">
      <c r="A90" s="14"/>
      <c r="B90" s="14" t="s">
        <v>11</v>
      </c>
      <c r="C90" s="15">
        <f>SUM(C71:C89)</f>
        <v>90654.895567000014</v>
      </c>
      <c r="G90" s="27"/>
    </row>
    <row r="91" spans="1:14" x14ac:dyDescent="0.35">
      <c r="G91" s="13"/>
      <c r="I91" s="85"/>
      <c r="J91" s="85"/>
    </row>
    <row r="92" spans="1:14" ht="18" x14ac:dyDescent="0.5">
      <c r="B92" s="60" t="s">
        <v>61</v>
      </c>
      <c r="C92" s="7"/>
      <c r="D92" s="4"/>
      <c r="E92" s="37"/>
      <c r="F92" s="37"/>
      <c r="G92" s="13"/>
    </row>
    <row r="93" spans="1:14" x14ac:dyDescent="0.35">
      <c r="G93" s="13"/>
      <c r="H93" s="38"/>
    </row>
    <row r="94" spans="1:14" x14ac:dyDescent="0.35">
      <c r="A94" s="11" t="s">
        <v>64</v>
      </c>
      <c r="B94" s="11"/>
      <c r="C94" s="4"/>
      <c r="D94" s="4"/>
      <c r="E94" s="4"/>
      <c r="F94" s="4"/>
      <c r="G94" s="13"/>
      <c r="H94" s="4"/>
      <c r="J94" s="4"/>
      <c r="K94" s="4"/>
      <c r="L94" s="4"/>
      <c r="M94" s="4"/>
      <c r="N94" s="4"/>
    </row>
    <row r="95" spans="1:14" x14ac:dyDescent="0.35">
      <c r="B95" s="11"/>
      <c r="C95" s="4"/>
      <c r="D95" s="4"/>
      <c r="E95" s="4"/>
      <c r="F95" s="4"/>
      <c r="G95" s="35"/>
      <c r="H95" s="4"/>
      <c r="I95" s="4"/>
      <c r="J95" s="4"/>
      <c r="K95" s="4"/>
      <c r="L95" s="4"/>
      <c r="M95" s="4"/>
      <c r="N95" s="4"/>
    </row>
    <row r="96" spans="1:14" x14ac:dyDescent="0.35">
      <c r="A96" s="12" t="s">
        <v>3</v>
      </c>
      <c r="B96" s="14" t="s">
        <v>4</v>
      </c>
      <c r="C96" s="15" t="s">
        <v>5</v>
      </c>
      <c r="D96" s="4"/>
      <c r="E96" s="4"/>
      <c r="F96" s="4"/>
      <c r="G96" s="35"/>
      <c r="H96" s="4"/>
      <c r="I96" s="4"/>
      <c r="J96" s="4"/>
      <c r="K96" s="4"/>
      <c r="L96" s="4"/>
      <c r="M96" s="4"/>
      <c r="N96" s="4"/>
    </row>
    <row r="97" spans="1:16" x14ac:dyDescent="0.35">
      <c r="A97" s="12">
        <v>1</v>
      </c>
      <c r="B97" s="12" t="s">
        <v>8</v>
      </c>
      <c r="C97" s="13">
        <f>(54155.0979999999+1006.66)</f>
        <v>55161.757999999907</v>
      </c>
      <c r="E97" s="23"/>
      <c r="F97" s="29"/>
      <c r="G97" s="19"/>
      <c r="P97" s="11"/>
    </row>
    <row r="98" spans="1:16" x14ac:dyDescent="0.35">
      <c r="A98" s="12">
        <v>2</v>
      </c>
      <c r="B98" s="12" t="s">
        <v>7</v>
      </c>
      <c r="C98" s="13">
        <v>21405.946</v>
      </c>
      <c r="E98" s="39"/>
      <c r="F98" s="4"/>
      <c r="G98" s="35"/>
    </row>
    <row r="99" spans="1:16" x14ac:dyDescent="0.35">
      <c r="A99" s="14"/>
      <c r="B99" s="14" t="s">
        <v>11</v>
      </c>
      <c r="C99" s="15">
        <f>SUM(C97:C98)</f>
        <v>76567.703999999911</v>
      </c>
      <c r="G99" s="35"/>
    </row>
    <row r="100" spans="1:16" x14ac:dyDescent="0.35">
      <c r="D100" s="4"/>
      <c r="G100" s="13"/>
    </row>
    <row r="101" spans="1:16" x14ac:dyDescent="0.35">
      <c r="A101" s="11" t="s">
        <v>75</v>
      </c>
      <c r="B101" s="11"/>
      <c r="C101" s="4"/>
      <c r="D101" s="4"/>
      <c r="E101" s="4"/>
      <c r="F101" s="4"/>
      <c r="H101" s="4"/>
      <c r="I101" s="4"/>
      <c r="J101" s="4"/>
      <c r="K101" s="4"/>
      <c r="L101" s="4"/>
      <c r="M101" s="4"/>
      <c r="N101" s="4"/>
    </row>
    <row r="102" spans="1:16" x14ac:dyDescent="0.35">
      <c r="B102" s="11"/>
      <c r="C102" s="4"/>
      <c r="D102" s="4"/>
      <c r="E102" s="4"/>
      <c r="F102" s="4"/>
      <c r="G102" s="7"/>
      <c r="H102" s="4"/>
      <c r="I102" s="4"/>
      <c r="J102" s="4"/>
      <c r="K102" s="4"/>
      <c r="L102" s="4"/>
      <c r="M102" s="4"/>
      <c r="N102" s="4"/>
    </row>
    <row r="103" spans="1:16" x14ac:dyDescent="0.35">
      <c r="A103" s="12" t="s">
        <v>3</v>
      </c>
      <c r="B103" s="14" t="s">
        <v>4</v>
      </c>
      <c r="C103" s="15" t="s">
        <v>5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6" x14ac:dyDescent="0.35">
      <c r="A104" s="12">
        <v>1</v>
      </c>
      <c r="B104" s="12" t="s">
        <v>39</v>
      </c>
      <c r="C104" s="13">
        <v>161053.424</v>
      </c>
      <c r="G104" s="4"/>
      <c r="P104" s="11"/>
    </row>
    <row r="105" spans="1:16" x14ac:dyDescent="0.35">
      <c r="A105" s="12">
        <v>2</v>
      </c>
      <c r="B105" s="12" t="s">
        <v>9</v>
      </c>
      <c r="C105" s="13">
        <v>5864.1</v>
      </c>
      <c r="F105" s="4"/>
      <c r="G105" s="4"/>
      <c r="P105" s="11"/>
    </row>
    <row r="106" spans="1:16" x14ac:dyDescent="0.35">
      <c r="A106" s="12">
        <v>3</v>
      </c>
      <c r="B106" s="12" t="s">
        <v>10</v>
      </c>
      <c r="C106" s="13">
        <v>450</v>
      </c>
      <c r="H106" s="4"/>
    </row>
    <row r="107" spans="1:16" x14ac:dyDescent="0.35">
      <c r="A107" s="12">
        <v>4</v>
      </c>
      <c r="B107" s="12" t="s">
        <v>85</v>
      </c>
      <c r="C107" s="13">
        <v>4681.7290000000003</v>
      </c>
    </row>
    <row r="108" spans="1:16" x14ac:dyDescent="0.35">
      <c r="A108" s="12">
        <v>5</v>
      </c>
      <c r="B108" s="12" t="s">
        <v>25</v>
      </c>
      <c r="C108" s="13">
        <v>111.5</v>
      </c>
    </row>
    <row r="109" spans="1:16" x14ac:dyDescent="0.35">
      <c r="A109" s="12">
        <v>6</v>
      </c>
      <c r="B109" s="12" t="s">
        <v>88</v>
      </c>
      <c r="C109" s="13">
        <v>2088.5830000000001</v>
      </c>
    </row>
    <row r="110" spans="1:16" x14ac:dyDescent="0.35">
      <c r="A110" s="12">
        <v>7</v>
      </c>
      <c r="B110" s="12" t="s">
        <v>7</v>
      </c>
      <c r="C110" s="13">
        <v>13112.823</v>
      </c>
    </row>
    <row r="111" spans="1:16" x14ac:dyDescent="0.35">
      <c r="A111" s="12">
        <v>8</v>
      </c>
      <c r="B111" s="12" t="s">
        <v>43</v>
      </c>
      <c r="C111" s="13">
        <v>3994.3</v>
      </c>
      <c r="F111" s="4"/>
    </row>
    <row r="112" spans="1:16" x14ac:dyDescent="0.35">
      <c r="A112" s="12">
        <v>9</v>
      </c>
      <c r="B112" s="12" t="s">
        <v>54</v>
      </c>
      <c r="C112" s="13">
        <v>602.74</v>
      </c>
      <c r="G112" s="4"/>
    </row>
    <row r="113" spans="1:14" x14ac:dyDescent="0.35">
      <c r="A113" s="12">
        <v>10</v>
      </c>
      <c r="B113" s="12" t="s">
        <v>16</v>
      </c>
      <c r="C113" s="13">
        <v>30</v>
      </c>
      <c r="G113" s="4"/>
      <c r="H113" s="4"/>
    </row>
    <row r="114" spans="1:14" x14ac:dyDescent="0.35">
      <c r="A114" s="14"/>
      <c r="B114" s="14" t="s">
        <v>11</v>
      </c>
      <c r="C114" s="15">
        <f>SUM(C104:C113)</f>
        <v>191989.19899999999</v>
      </c>
      <c r="F114" s="4"/>
      <c r="G114" s="4"/>
    </row>
    <row r="116" spans="1:14" x14ac:dyDescent="0.35">
      <c r="A116" s="11" t="s">
        <v>99</v>
      </c>
      <c r="B116" s="1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35">
      <c r="A117" s="11"/>
      <c r="B117" s="11"/>
      <c r="C117" s="4"/>
      <c r="D117" s="4"/>
      <c r="E117" s="4"/>
      <c r="F117" s="4"/>
      <c r="G117" s="36"/>
      <c r="H117" s="4"/>
      <c r="I117" s="4"/>
      <c r="J117" s="4"/>
      <c r="K117" s="4"/>
      <c r="L117" s="4"/>
      <c r="M117" s="4"/>
      <c r="N117" s="4"/>
    </row>
    <row r="118" spans="1:14" x14ac:dyDescent="0.35">
      <c r="A118" s="12" t="s">
        <v>3</v>
      </c>
      <c r="B118" s="14" t="s">
        <v>4</v>
      </c>
      <c r="C118" s="15" t="s">
        <v>5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35">
      <c r="A119" s="12">
        <v>1</v>
      </c>
      <c r="B119" s="12" t="s">
        <v>8</v>
      </c>
      <c r="C119" s="13">
        <v>1713.3</v>
      </c>
    </row>
    <row r="120" spans="1:14" x14ac:dyDescent="0.35">
      <c r="A120" s="12">
        <v>2</v>
      </c>
      <c r="B120" s="12" t="s">
        <v>10</v>
      </c>
      <c r="C120" s="13">
        <v>4100</v>
      </c>
      <c r="D120" s="4"/>
      <c r="F120" s="4"/>
    </row>
    <row r="121" spans="1:14" x14ac:dyDescent="0.35">
      <c r="A121" s="12">
        <v>3</v>
      </c>
      <c r="B121" s="12" t="s">
        <v>7</v>
      </c>
      <c r="C121" s="13">
        <v>2590</v>
      </c>
      <c r="H121" s="4"/>
    </row>
    <row r="122" spans="1:14" x14ac:dyDescent="0.35">
      <c r="A122" s="14"/>
      <c r="B122" s="14" t="s">
        <v>11</v>
      </c>
      <c r="C122" s="15">
        <f>SUM(C119:C121)</f>
        <v>8403.2999999999993</v>
      </c>
      <c r="D122" s="4"/>
      <c r="E122" s="4"/>
    </row>
    <row r="123" spans="1:14" x14ac:dyDescent="0.35">
      <c r="A123" s="11"/>
      <c r="B123" s="11"/>
      <c r="C123" s="4"/>
      <c r="F123" s="4"/>
    </row>
    <row r="124" spans="1:14" x14ac:dyDescent="0.35">
      <c r="A124" s="11" t="s">
        <v>111</v>
      </c>
      <c r="B124" s="11"/>
      <c r="C124" s="4"/>
      <c r="F124" s="40"/>
    </row>
    <row r="125" spans="1:14" x14ac:dyDescent="0.35">
      <c r="A125" s="11"/>
      <c r="B125" s="11"/>
      <c r="C125" s="4"/>
      <c r="D125" s="4"/>
      <c r="E125" s="4"/>
      <c r="F125" s="40"/>
      <c r="G125" s="4"/>
      <c r="H125" s="4"/>
      <c r="I125" s="4"/>
      <c r="J125" s="4"/>
      <c r="K125" s="4"/>
      <c r="L125" s="4"/>
      <c r="M125" s="4"/>
      <c r="N125" s="4"/>
    </row>
    <row r="126" spans="1:14" x14ac:dyDescent="0.35">
      <c r="B126" s="11"/>
      <c r="C126" s="4"/>
      <c r="D126" s="4"/>
      <c r="E126" s="4"/>
      <c r="F126" s="40"/>
      <c r="G126" s="41"/>
      <c r="H126" s="41"/>
      <c r="I126" s="4"/>
      <c r="J126" s="4"/>
      <c r="K126" s="4"/>
      <c r="L126" s="4"/>
      <c r="M126" s="4"/>
      <c r="N126" s="4"/>
    </row>
    <row r="127" spans="1:14" x14ac:dyDescent="0.35">
      <c r="A127" s="12" t="s">
        <v>3</v>
      </c>
      <c r="B127" s="14" t="s">
        <v>4</v>
      </c>
      <c r="C127" s="15" t="s">
        <v>5</v>
      </c>
      <c r="D127" s="4"/>
      <c r="E127" s="4"/>
      <c r="F127" s="40"/>
      <c r="G127" s="4"/>
      <c r="H127" s="4"/>
      <c r="I127" s="4"/>
      <c r="J127" s="4"/>
      <c r="K127" s="4"/>
      <c r="L127" s="4"/>
      <c r="M127" s="4"/>
      <c r="N127" s="4"/>
    </row>
    <row r="128" spans="1:14" x14ac:dyDescent="0.35">
      <c r="A128" s="12">
        <v>1</v>
      </c>
      <c r="B128" s="12" t="s">
        <v>8</v>
      </c>
      <c r="C128" s="13">
        <v>35063.5</v>
      </c>
      <c r="F128" s="42"/>
    </row>
    <row r="129" spans="1:14" x14ac:dyDescent="0.35">
      <c r="A129" s="12">
        <v>2</v>
      </c>
      <c r="B129" s="12" t="s">
        <v>7</v>
      </c>
      <c r="C129" s="13">
        <v>15273.8</v>
      </c>
      <c r="G129" s="13"/>
    </row>
    <row r="130" spans="1:14" x14ac:dyDescent="0.35">
      <c r="A130" s="12">
        <v>3</v>
      </c>
      <c r="B130" s="12" t="s">
        <v>6</v>
      </c>
      <c r="C130" s="13">
        <v>1184708.28</v>
      </c>
      <c r="F130" s="4"/>
      <c r="G130" s="15"/>
      <c r="I130" s="16"/>
    </row>
    <row r="131" spans="1:14" x14ac:dyDescent="0.35">
      <c r="A131" s="12">
        <v>4</v>
      </c>
      <c r="B131" s="12" t="s">
        <v>15</v>
      </c>
      <c r="C131" s="13">
        <v>186158.69</v>
      </c>
      <c r="G131" s="13"/>
    </row>
    <row r="132" spans="1:14" x14ac:dyDescent="0.35">
      <c r="A132" s="12">
        <v>5</v>
      </c>
      <c r="B132" s="12" t="s">
        <v>117</v>
      </c>
      <c r="C132" s="13">
        <v>39051.61</v>
      </c>
      <c r="G132" s="19"/>
    </row>
    <row r="133" spans="1:14" x14ac:dyDescent="0.35">
      <c r="A133" s="12">
        <v>6</v>
      </c>
      <c r="B133" s="12" t="s">
        <v>10</v>
      </c>
      <c r="C133" s="13">
        <v>4875</v>
      </c>
      <c r="G133" s="35"/>
    </row>
    <row r="134" spans="1:14" x14ac:dyDescent="0.35">
      <c r="A134" s="14"/>
      <c r="B134" s="14" t="s">
        <v>11</v>
      </c>
      <c r="C134" s="15">
        <f>SUM(C128:C133)</f>
        <v>1465130.8800000001</v>
      </c>
      <c r="G134" s="35"/>
      <c r="H134" s="4"/>
      <c r="I134" s="4"/>
    </row>
    <row r="135" spans="1:14" x14ac:dyDescent="0.35">
      <c r="F135" s="4"/>
      <c r="G135" s="35"/>
    </row>
    <row r="136" spans="1:14" x14ac:dyDescent="0.35">
      <c r="A136" s="11" t="s">
        <v>120</v>
      </c>
      <c r="B136" s="11"/>
      <c r="C136" s="4"/>
      <c r="D136" s="4"/>
      <c r="E136" s="4"/>
      <c r="G136" s="19"/>
      <c r="H136" s="4"/>
      <c r="I136" s="4"/>
      <c r="J136" s="4"/>
      <c r="K136" s="4"/>
      <c r="L136" s="4"/>
      <c r="M136" s="4"/>
      <c r="N136" s="4"/>
    </row>
    <row r="137" spans="1:14" x14ac:dyDescent="0.35">
      <c r="B137" s="11"/>
      <c r="C137" s="4"/>
      <c r="D137" s="4"/>
      <c r="E137" s="4"/>
      <c r="G137" s="13"/>
      <c r="H137" s="4"/>
      <c r="I137" s="4"/>
      <c r="J137" s="4"/>
      <c r="K137" s="4"/>
      <c r="L137" s="4"/>
      <c r="M137" s="4"/>
      <c r="N137" s="4"/>
    </row>
    <row r="138" spans="1:14" x14ac:dyDescent="0.35">
      <c r="B138" s="11"/>
      <c r="C138" s="4"/>
      <c r="D138" s="4"/>
      <c r="E138" s="4"/>
      <c r="F138" s="4"/>
      <c r="I138" s="4"/>
      <c r="J138" s="4"/>
      <c r="K138" s="4"/>
      <c r="L138" s="4"/>
      <c r="M138" s="4"/>
      <c r="N138" s="4"/>
    </row>
    <row r="139" spans="1:14" x14ac:dyDescent="0.35">
      <c r="A139" s="12" t="s">
        <v>3</v>
      </c>
      <c r="B139" s="14" t="s">
        <v>4</v>
      </c>
      <c r="C139" s="15" t="s">
        <v>5</v>
      </c>
      <c r="D139" s="4"/>
      <c r="E139" s="4"/>
      <c r="F139" s="4"/>
      <c r="G139" s="7"/>
      <c r="I139" s="4"/>
      <c r="J139" s="4"/>
      <c r="K139" s="4"/>
      <c r="L139" s="4"/>
      <c r="M139" s="4"/>
      <c r="N139" s="4"/>
    </row>
    <row r="140" spans="1:14" x14ac:dyDescent="0.35">
      <c r="A140" s="12">
        <v>1</v>
      </c>
      <c r="B140" s="12" t="s">
        <v>8</v>
      </c>
      <c r="C140" s="13">
        <v>19650</v>
      </c>
      <c r="F140" s="4"/>
      <c r="M140" s="4"/>
    </row>
    <row r="141" spans="1:14" x14ac:dyDescent="0.35">
      <c r="A141" s="12">
        <v>2</v>
      </c>
      <c r="B141" s="12" t="s">
        <v>7</v>
      </c>
      <c r="C141" s="13">
        <v>307111</v>
      </c>
      <c r="H141" s="4"/>
    </row>
    <row r="142" spans="1:14" x14ac:dyDescent="0.35">
      <c r="A142" s="12">
        <v>3</v>
      </c>
      <c r="B142" s="12" t="s">
        <v>10</v>
      </c>
      <c r="C142" s="13">
        <v>9475</v>
      </c>
      <c r="G142" s="4"/>
      <c r="I142" s="4"/>
    </row>
    <row r="143" spans="1:14" x14ac:dyDescent="0.35">
      <c r="A143" s="12">
        <v>4</v>
      </c>
      <c r="B143" s="12" t="s">
        <v>22</v>
      </c>
      <c r="C143" s="13">
        <v>90</v>
      </c>
      <c r="F143" s="4"/>
      <c r="G143" s="4"/>
    </row>
    <row r="144" spans="1:14" x14ac:dyDescent="0.35">
      <c r="A144" s="12">
        <v>5</v>
      </c>
      <c r="B144" s="12" t="s">
        <v>127</v>
      </c>
      <c r="C144" s="13">
        <v>2</v>
      </c>
      <c r="G144" s="4"/>
      <c r="H144" s="4"/>
    </row>
    <row r="145" spans="1:16" x14ac:dyDescent="0.35">
      <c r="A145" s="14"/>
      <c r="B145" s="14" t="s">
        <v>11</v>
      </c>
      <c r="C145" s="15">
        <f>SUM(C140:C144)</f>
        <v>336328</v>
      </c>
    </row>
    <row r="146" spans="1:16" x14ac:dyDescent="0.35">
      <c r="F146" s="4"/>
    </row>
    <row r="147" spans="1:16" x14ac:dyDescent="0.35">
      <c r="A147" s="11" t="s">
        <v>130</v>
      </c>
      <c r="B147" s="11"/>
      <c r="C147" s="4"/>
      <c r="D147" s="4"/>
      <c r="E147" s="4"/>
      <c r="G147" s="4"/>
      <c r="I147" s="4"/>
      <c r="J147" s="4"/>
      <c r="K147" s="4"/>
      <c r="L147" s="4"/>
      <c r="M147" s="4"/>
      <c r="N147" s="4"/>
    </row>
    <row r="148" spans="1:16" x14ac:dyDescent="0.35">
      <c r="A148" s="11"/>
      <c r="B148" s="11"/>
      <c r="C148" s="4"/>
      <c r="D148" s="4"/>
      <c r="E148" s="4"/>
      <c r="I148" s="4"/>
      <c r="J148" s="4"/>
      <c r="K148" s="4"/>
      <c r="L148" s="4"/>
      <c r="M148" s="4"/>
      <c r="N148" s="4"/>
    </row>
    <row r="149" spans="1:16" x14ac:dyDescent="0.35">
      <c r="A149" s="12" t="s">
        <v>3</v>
      </c>
      <c r="B149" s="14" t="s">
        <v>4</v>
      </c>
      <c r="C149" s="15" t="s">
        <v>5</v>
      </c>
      <c r="D149" s="4"/>
      <c r="E149" s="4"/>
      <c r="G149" s="4"/>
      <c r="H149" s="4"/>
      <c r="I149" s="4"/>
      <c r="J149" s="4"/>
      <c r="K149" s="4"/>
      <c r="L149" s="4"/>
      <c r="M149" s="4"/>
      <c r="N149" s="4"/>
    </row>
    <row r="150" spans="1:16" x14ac:dyDescent="0.35">
      <c r="A150" s="12">
        <v>1</v>
      </c>
      <c r="B150" s="43" t="s">
        <v>8</v>
      </c>
      <c r="C150" s="13"/>
    </row>
    <row r="151" spans="1:16" x14ac:dyDescent="0.35">
      <c r="A151" s="12">
        <v>2</v>
      </c>
      <c r="B151" s="12" t="s">
        <v>7</v>
      </c>
      <c r="C151" s="13">
        <v>41591.49</v>
      </c>
      <c r="H151" s="4"/>
    </row>
    <row r="152" spans="1:16" x14ac:dyDescent="0.35">
      <c r="A152" s="12">
        <v>3</v>
      </c>
      <c r="B152" s="12" t="s">
        <v>54</v>
      </c>
      <c r="C152" s="13"/>
      <c r="I152" s="4"/>
    </row>
    <row r="153" spans="1:16" x14ac:dyDescent="0.35">
      <c r="A153" s="14"/>
      <c r="B153" s="14" t="s">
        <v>11</v>
      </c>
      <c r="C153" s="15">
        <f>SUM(C150:C152)</f>
        <v>41591.49</v>
      </c>
      <c r="G153" s="4"/>
      <c r="I153" s="4"/>
    </row>
    <row r="154" spans="1:16" x14ac:dyDescent="0.35">
      <c r="C154" s="4"/>
      <c r="E154" s="7"/>
      <c r="F154" s="7"/>
      <c r="G154" s="7"/>
      <c r="H154" s="4"/>
    </row>
    <row r="155" spans="1:16" ht="18" x14ac:dyDescent="0.5">
      <c r="C155" s="61" t="s">
        <v>135</v>
      </c>
    </row>
    <row r="156" spans="1:16" x14ac:dyDescent="0.35">
      <c r="B156" s="11"/>
      <c r="C156" s="4"/>
      <c r="D156" s="4"/>
      <c r="E156" s="4"/>
      <c r="F156" s="4"/>
      <c r="G156" s="4"/>
      <c r="I156" s="4"/>
      <c r="J156" s="4"/>
      <c r="K156" s="4"/>
      <c r="L156" s="4"/>
      <c r="M156" s="4"/>
      <c r="N156" s="4"/>
    </row>
    <row r="157" spans="1:16" x14ac:dyDescent="0.35">
      <c r="A157" s="11" t="s">
        <v>136</v>
      </c>
      <c r="B157" s="11"/>
      <c r="C157" s="4"/>
      <c r="D157" s="4"/>
      <c r="E157" s="4"/>
      <c r="F157" s="4"/>
      <c r="G157" s="4"/>
      <c r="I157" s="4"/>
      <c r="J157" s="4"/>
      <c r="K157" s="4"/>
      <c r="L157" s="4"/>
      <c r="M157" s="4"/>
      <c r="N157" s="4"/>
    </row>
    <row r="158" spans="1:16" x14ac:dyDescent="0.35">
      <c r="A158" s="12" t="s">
        <v>3</v>
      </c>
      <c r="B158" s="14" t="s">
        <v>4</v>
      </c>
      <c r="C158" s="19" t="s">
        <v>5</v>
      </c>
      <c r="D158" s="20"/>
      <c r="E158" s="4"/>
      <c r="F158" s="4"/>
      <c r="G158" s="4"/>
      <c r="I158" s="4"/>
      <c r="J158" s="4"/>
      <c r="K158" s="4"/>
      <c r="L158" s="4"/>
      <c r="M158" s="4"/>
      <c r="N158" s="4"/>
    </row>
    <row r="159" spans="1:16" x14ac:dyDescent="0.35">
      <c r="A159" s="12">
        <v>1</v>
      </c>
      <c r="B159" s="12" t="s">
        <v>7</v>
      </c>
      <c r="C159" s="35"/>
      <c r="D159" s="44"/>
      <c r="P159" s="11"/>
    </row>
    <row r="160" spans="1:16" x14ac:dyDescent="0.35">
      <c r="A160" s="12">
        <v>2</v>
      </c>
      <c r="B160" s="12" t="s">
        <v>137</v>
      </c>
      <c r="C160" s="35">
        <v>119583.25</v>
      </c>
      <c r="D160" s="44"/>
      <c r="P160" s="11"/>
    </row>
    <row r="161" spans="1:16" x14ac:dyDescent="0.35">
      <c r="A161" s="12">
        <v>3</v>
      </c>
      <c r="B161" s="12" t="s">
        <v>9</v>
      </c>
      <c r="C161" s="35"/>
      <c r="D161" s="44"/>
      <c r="P161" s="11"/>
    </row>
    <row r="162" spans="1:16" x14ac:dyDescent="0.35">
      <c r="A162" s="12">
        <v>4</v>
      </c>
      <c r="B162" s="12" t="s">
        <v>10</v>
      </c>
      <c r="C162" s="35"/>
      <c r="D162" s="44"/>
      <c r="P162" s="11"/>
    </row>
    <row r="163" spans="1:16" x14ac:dyDescent="0.35">
      <c r="A163" s="14"/>
      <c r="B163" s="14" t="s">
        <v>11</v>
      </c>
      <c r="C163" s="19">
        <f>SUM(C159:C162)</f>
        <v>119583.25</v>
      </c>
      <c r="D163" s="44"/>
    </row>
    <row r="165" spans="1:16" x14ac:dyDescent="0.35">
      <c r="A165" s="11" t="s">
        <v>138</v>
      </c>
      <c r="B165" s="11"/>
      <c r="C165" s="4"/>
    </row>
    <row r="166" spans="1:16" x14ac:dyDescent="0.35">
      <c r="A166" s="12" t="s">
        <v>139</v>
      </c>
      <c r="B166" s="14" t="s">
        <v>4</v>
      </c>
      <c r="C166" s="19" t="s">
        <v>5</v>
      </c>
      <c r="D166" s="20"/>
      <c r="E166" s="4"/>
      <c r="F166" s="4"/>
      <c r="G166" s="4"/>
      <c r="I166" s="4"/>
      <c r="J166" s="4"/>
      <c r="K166" s="4"/>
      <c r="L166" s="4"/>
      <c r="M166" s="4"/>
      <c r="N166" s="4"/>
    </row>
    <row r="167" spans="1:16" x14ac:dyDescent="0.35">
      <c r="A167" s="12">
        <v>1</v>
      </c>
      <c r="B167" s="12" t="s">
        <v>8</v>
      </c>
      <c r="C167" s="35">
        <v>69451.32699999999</v>
      </c>
      <c r="D167" s="44"/>
    </row>
    <row r="168" spans="1:16" x14ac:dyDescent="0.35">
      <c r="A168" s="12">
        <v>2</v>
      </c>
      <c r="B168" s="12" t="s">
        <v>9</v>
      </c>
      <c r="C168" s="35">
        <v>1040</v>
      </c>
      <c r="D168" s="44"/>
    </row>
    <row r="169" spans="1:16" x14ac:dyDescent="0.35">
      <c r="A169" s="12">
        <v>3</v>
      </c>
      <c r="B169" s="12" t="s">
        <v>7</v>
      </c>
      <c r="C169" s="35">
        <v>74337.33</v>
      </c>
      <c r="D169" s="44"/>
    </row>
    <row r="170" spans="1:16" x14ac:dyDescent="0.35">
      <c r="A170" s="12">
        <v>4</v>
      </c>
      <c r="B170" s="12" t="s">
        <v>10</v>
      </c>
      <c r="C170" s="35">
        <v>62655</v>
      </c>
      <c r="D170" s="44"/>
    </row>
    <row r="171" spans="1:16" x14ac:dyDescent="0.35">
      <c r="A171" s="12">
        <v>5</v>
      </c>
      <c r="B171" s="12" t="s">
        <v>140</v>
      </c>
      <c r="C171" s="35">
        <v>5676</v>
      </c>
      <c r="D171" s="44"/>
      <c r="K171" s="16"/>
      <c r="L171" s="16"/>
      <c r="M171" s="16"/>
      <c r="N171" s="16"/>
    </row>
    <row r="172" spans="1:16" x14ac:dyDescent="0.35">
      <c r="A172" s="12">
        <v>6</v>
      </c>
      <c r="B172" s="12" t="s">
        <v>141</v>
      </c>
      <c r="C172" s="62">
        <v>1.333E-3</v>
      </c>
      <c r="D172" s="44"/>
    </row>
    <row r="173" spans="1:16" x14ac:dyDescent="0.35">
      <c r="A173" s="12">
        <v>7</v>
      </c>
      <c r="B173" s="12" t="s">
        <v>127</v>
      </c>
      <c r="C173" s="35">
        <v>900</v>
      </c>
      <c r="D173" s="44"/>
    </row>
    <row r="174" spans="1:16" x14ac:dyDescent="0.35">
      <c r="A174" s="12">
        <v>8</v>
      </c>
      <c r="B174" s="12" t="s">
        <v>40</v>
      </c>
      <c r="C174" s="35">
        <v>6.3</v>
      </c>
      <c r="D174" s="44"/>
    </row>
    <row r="175" spans="1:16" x14ac:dyDescent="0.35">
      <c r="A175" s="12">
        <v>9</v>
      </c>
      <c r="B175" s="12" t="s">
        <v>142</v>
      </c>
      <c r="C175" s="35">
        <v>1266.7</v>
      </c>
      <c r="D175" s="44"/>
    </row>
    <row r="176" spans="1:16" x14ac:dyDescent="0.35">
      <c r="A176" s="12">
        <v>10</v>
      </c>
      <c r="B176" s="12" t="s">
        <v>143</v>
      </c>
      <c r="C176" s="35">
        <v>45</v>
      </c>
      <c r="D176" s="44"/>
    </row>
    <row r="177" spans="1:14" x14ac:dyDescent="0.35">
      <c r="A177" s="12">
        <v>11</v>
      </c>
      <c r="B177" s="12" t="s">
        <v>144</v>
      </c>
      <c r="C177" s="13">
        <v>623606</v>
      </c>
      <c r="H177" s="4"/>
      <c r="N177" s="16"/>
    </row>
    <row r="178" spans="1:14" x14ac:dyDescent="0.35">
      <c r="A178" s="14"/>
      <c r="B178" s="14" t="s">
        <v>11</v>
      </c>
      <c r="C178" s="15">
        <f>SUM(C167:C177)</f>
        <v>838983.65833300003</v>
      </c>
    </row>
    <row r="179" spans="1:14" x14ac:dyDescent="0.35">
      <c r="B179" s="11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35">
      <c r="A180" s="11" t="s">
        <v>145</v>
      </c>
      <c r="B180" s="11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35">
      <c r="A181" s="12" t="s">
        <v>3</v>
      </c>
      <c r="B181" s="14" t="s">
        <v>4</v>
      </c>
      <c r="C181" s="19" t="s">
        <v>5</v>
      </c>
      <c r="D181" s="20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35">
      <c r="A182" s="12">
        <v>1</v>
      </c>
      <c r="B182" s="55" t="s">
        <v>8</v>
      </c>
      <c r="C182" s="35">
        <v>267736.80000000005</v>
      </c>
      <c r="D182" s="44"/>
    </row>
    <row r="183" spans="1:14" x14ac:dyDescent="0.35">
      <c r="A183" s="12">
        <v>2</v>
      </c>
      <c r="B183" s="55" t="s">
        <v>9</v>
      </c>
      <c r="C183" s="35">
        <v>115450.92000000001</v>
      </c>
      <c r="D183" s="44"/>
    </row>
    <row r="184" spans="1:14" x14ac:dyDescent="0.35">
      <c r="A184" s="12">
        <v>3</v>
      </c>
      <c r="B184" s="55" t="s">
        <v>7</v>
      </c>
      <c r="C184" s="35">
        <v>358057.64000000007</v>
      </c>
      <c r="D184" s="44"/>
      <c r="G184" s="16"/>
    </row>
    <row r="185" spans="1:14" x14ac:dyDescent="0.35">
      <c r="A185" s="12">
        <v>4</v>
      </c>
      <c r="B185" s="55" t="s">
        <v>10</v>
      </c>
      <c r="C185" s="35">
        <f>(49133.5+4500)</f>
        <v>53633.5</v>
      </c>
      <c r="D185" s="44"/>
    </row>
    <row r="186" spans="1:14" x14ac:dyDescent="0.35">
      <c r="A186" s="12">
        <v>5</v>
      </c>
      <c r="B186" s="55" t="s">
        <v>146</v>
      </c>
      <c r="C186" s="35">
        <v>2</v>
      </c>
      <c r="D186" s="44"/>
    </row>
    <row r="187" spans="1:14" x14ac:dyDescent="0.35">
      <c r="A187" s="12">
        <v>6</v>
      </c>
      <c r="B187" s="55" t="s">
        <v>144</v>
      </c>
      <c r="C187" s="35">
        <v>12</v>
      </c>
      <c r="D187" s="44"/>
    </row>
    <row r="188" spans="1:14" x14ac:dyDescent="0.35">
      <c r="A188" s="12">
        <v>7</v>
      </c>
      <c r="B188" s="55" t="s">
        <v>147</v>
      </c>
      <c r="C188" s="35">
        <v>316</v>
      </c>
      <c r="D188" s="44"/>
    </row>
    <row r="189" spans="1:14" x14ac:dyDescent="0.35">
      <c r="A189" s="12">
        <v>8</v>
      </c>
      <c r="B189" s="55" t="s">
        <v>52</v>
      </c>
      <c r="C189" s="35">
        <v>1</v>
      </c>
      <c r="D189" s="44"/>
    </row>
    <row r="190" spans="1:14" x14ac:dyDescent="0.35">
      <c r="A190" s="12">
        <v>9</v>
      </c>
      <c r="B190" s="55" t="s">
        <v>148</v>
      </c>
      <c r="C190" s="35">
        <v>35</v>
      </c>
      <c r="D190" s="44"/>
    </row>
    <row r="191" spans="1:14" x14ac:dyDescent="0.35">
      <c r="A191" s="12">
        <v>10</v>
      </c>
      <c r="B191" s="12" t="s">
        <v>30</v>
      </c>
      <c r="C191" s="62">
        <v>3.3189999999999999E-3</v>
      </c>
      <c r="D191" s="44"/>
    </row>
    <row r="192" spans="1:14" x14ac:dyDescent="0.35">
      <c r="A192" s="14"/>
      <c r="B192" s="14" t="s">
        <v>11</v>
      </c>
      <c r="C192" s="15">
        <f>SUM(C182:C191)</f>
        <v>795244.86331900011</v>
      </c>
      <c r="D192" s="44"/>
    </row>
    <row r="193" spans="1:16" x14ac:dyDescent="0.35">
      <c r="A193" s="11"/>
      <c r="B193" s="11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6" x14ac:dyDescent="0.35">
      <c r="A194" s="11" t="s">
        <v>149</v>
      </c>
      <c r="B194" s="11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6" x14ac:dyDescent="0.35">
      <c r="A195" s="12" t="s">
        <v>3</v>
      </c>
      <c r="B195" s="14" t="s">
        <v>4</v>
      </c>
      <c r="C195" s="19" t="s">
        <v>5</v>
      </c>
      <c r="D195" s="20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6" x14ac:dyDescent="0.35">
      <c r="A196" s="12">
        <v>1</v>
      </c>
      <c r="B196" s="12" t="s">
        <v>8</v>
      </c>
      <c r="C196" s="35">
        <v>232702.99</v>
      </c>
      <c r="D196" s="44"/>
      <c r="L196" s="30"/>
      <c r="M196" s="30"/>
    </row>
    <row r="197" spans="1:16" x14ac:dyDescent="0.35">
      <c r="A197" s="12">
        <v>2</v>
      </c>
      <c r="B197" s="12" t="s">
        <v>7</v>
      </c>
      <c r="C197" s="35">
        <v>565715.37</v>
      </c>
      <c r="D197" s="44"/>
    </row>
    <row r="198" spans="1:16" x14ac:dyDescent="0.35">
      <c r="A198" s="12">
        <v>3</v>
      </c>
      <c r="B198" s="12" t="s">
        <v>150</v>
      </c>
      <c r="C198" s="35">
        <v>37721</v>
      </c>
      <c r="D198" s="44"/>
      <c r="N198" s="16"/>
    </row>
    <row r="199" spans="1:16" x14ac:dyDescent="0.35">
      <c r="A199" s="12">
        <v>4</v>
      </c>
      <c r="B199" s="12" t="s">
        <v>10</v>
      </c>
      <c r="C199" s="19">
        <v>26804.19</v>
      </c>
      <c r="D199" s="20"/>
      <c r="E199" s="4"/>
      <c r="G199" s="4"/>
      <c r="H199" s="4"/>
      <c r="I199" s="4"/>
      <c r="J199" s="4"/>
      <c r="K199" s="4"/>
      <c r="L199" s="4"/>
      <c r="M199" s="4"/>
      <c r="N199" s="4"/>
    </row>
    <row r="200" spans="1:16" x14ac:dyDescent="0.35">
      <c r="A200" s="12">
        <v>5</v>
      </c>
      <c r="B200" s="12" t="s">
        <v>43</v>
      </c>
      <c r="C200" s="19">
        <v>420</v>
      </c>
      <c r="D200" s="20"/>
      <c r="E200" s="4"/>
      <c r="G200" s="4"/>
      <c r="H200" s="4"/>
      <c r="I200" s="4"/>
      <c r="J200" s="4"/>
      <c r="K200" s="4"/>
      <c r="L200" s="4"/>
      <c r="M200" s="4"/>
      <c r="N200" s="4"/>
    </row>
    <row r="201" spans="1:16" x14ac:dyDescent="0.35">
      <c r="A201" s="12">
        <v>6</v>
      </c>
      <c r="B201" s="12" t="s">
        <v>21</v>
      </c>
      <c r="C201" s="63">
        <v>88.795000000000002</v>
      </c>
      <c r="D201" s="20"/>
      <c r="E201" s="4"/>
      <c r="G201" s="4"/>
      <c r="H201" s="4"/>
      <c r="I201" s="4"/>
      <c r="J201" s="4"/>
      <c r="K201" s="4"/>
      <c r="L201" s="4"/>
      <c r="M201" s="4"/>
      <c r="N201" s="4"/>
    </row>
    <row r="202" spans="1:16" x14ac:dyDescent="0.35">
      <c r="A202" s="12">
        <v>7</v>
      </c>
      <c r="B202" s="12" t="s">
        <v>151</v>
      </c>
      <c r="C202" s="63">
        <v>53100</v>
      </c>
      <c r="D202" s="20"/>
      <c r="E202" s="4"/>
      <c r="G202" s="4"/>
      <c r="H202" s="4"/>
      <c r="I202" s="4"/>
      <c r="J202" s="4"/>
      <c r="K202" s="4"/>
      <c r="L202" s="4"/>
      <c r="M202" s="4"/>
      <c r="N202" s="4"/>
    </row>
    <row r="203" spans="1:16" x14ac:dyDescent="0.35">
      <c r="A203" s="12">
        <v>8</v>
      </c>
      <c r="B203" s="12" t="s">
        <v>152</v>
      </c>
      <c r="C203" s="19">
        <v>11779</v>
      </c>
      <c r="D203" s="20"/>
      <c r="E203" s="4"/>
      <c r="G203" s="4"/>
      <c r="H203" s="4"/>
      <c r="I203" s="4"/>
      <c r="J203" s="4"/>
      <c r="K203" s="4"/>
      <c r="L203" s="4"/>
      <c r="M203" s="4"/>
      <c r="N203" s="4"/>
    </row>
    <row r="204" spans="1:16" x14ac:dyDescent="0.35">
      <c r="A204" s="12"/>
      <c r="B204" s="14" t="s">
        <v>11</v>
      </c>
      <c r="C204" s="15">
        <f>SUM(C196:C203)</f>
        <v>928331.34499999997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6" x14ac:dyDescent="0.35">
      <c r="A205" s="11" t="s">
        <v>153</v>
      </c>
      <c r="B205" s="11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P205" s="11"/>
    </row>
    <row r="206" spans="1:16" x14ac:dyDescent="0.35">
      <c r="A206" s="12" t="s">
        <v>3</v>
      </c>
      <c r="B206" s="14" t="s">
        <v>4</v>
      </c>
      <c r="C206" s="19" t="s">
        <v>5</v>
      </c>
      <c r="D206" s="20"/>
      <c r="E206" s="4"/>
      <c r="F206" s="4"/>
      <c r="G206" s="4"/>
      <c r="H206" s="4"/>
      <c r="I206" s="4"/>
      <c r="J206" s="4"/>
      <c r="K206" s="4"/>
      <c r="L206" s="4"/>
      <c r="M206" s="4"/>
      <c r="N206" s="4"/>
      <c r="P206" s="11"/>
    </row>
    <row r="207" spans="1:16" x14ac:dyDescent="0.35">
      <c r="A207" s="12">
        <v>1</v>
      </c>
      <c r="B207" s="12" t="s">
        <v>7</v>
      </c>
      <c r="C207" s="35">
        <v>9166.66</v>
      </c>
      <c r="D207" s="44"/>
      <c r="P207" s="11"/>
    </row>
    <row r="208" spans="1:16" x14ac:dyDescent="0.35">
      <c r="A208" s="12">
        <v>2</v>
      </c>
      <c r="B208" s="12" t="s">
        <v>137</v>
      </c>
      <c r="C208" s="35">
        <v>1444</v>
      </c>
      <c r="D208" s="44"/>
    </row>
    <row r="209" spans="1:16" x14ac:dyDescent="0.35">
      <c r="A209" s="12">
        <v>3</v>
      </c>
      <c r="B209" s="12" t="s">
        <v>30</v>
      </c>
      <c r="C209" s="64">
        <v>2.9999999999999997E-4</v>
      </c>
      <c r="D209" s="44"/>
    </row>
    <row r="210" spans="1:16" x14ac:dyDescent="0.35">
      <c r="A210" s="12">
        <v>5</v>
      </c>
      <c r="B210" s="12" t="s">
        <v>154</v>
      </c>
      <c r="C210" s="35">
        <v>159474.70000000001</v>
      </c>
      <c r="D210" s="44"/>
      <c r="L210" s="16"/>
      <c r="M210" s="16"/>
      <c r="N210" s="16"/>
    </row>
    <row r="211" spans="1:16" x14ac:dyDescent="0.35">
      <c r="A211" s="12">
        <v>7</v>
      </c>
      <c r="B211" s="12" t="s">
        <v>155</v>
      </c>
      <c r="C211" s="35">
        <v>2667.99</v>
      </c>
      <c r="D211" s="44"/>
      <c r="N211" s="16"/>
    </row>
    <row r="212" spans="1:16" x14ac:dyDescent="0.35">
      <c r="A212" s="12">
        <v>8</v>
      </c>
      <c r="B212" s="12" t="s">
        <v>10</v>
      </c>
      <c r="C212" s="35">
        <v>4125</v>
      </c>
      <c r="D212" s="44"/>
    </row>
    <row r="213" spans="1:16" x14ac:dyDescent="0.35">
      <c r="A213" s="12"/>
      <c r="B213" s="14" t="s">
        <v>11</v>
      </c>
      <c r="C213" s="15">
        <f>SUM(C207:C212)</f>
        <v>176878.35029999999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P213" s="11"/>
    </row>
    <row r="214" spans="1:16" x14ac:dyDescent="0.35">
      <c r="B214" s="11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P214" s="11"/>
    </row>
    <row r="215" spans="1:16" x14ac:dyDescent="0.35">
      <c r="A215" s="11" t="s">
        <v>156</v>
      </c>
      <c r="B215" s="11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P215" s="11"/>
    </row>
    <row r="216" spans="1:16" x14ac:dyDescent="0.35">
      <c r="A216" s="12" t="s">
        <v>139</v>
      </c>
      <c r="B216" s="14" t="s">
        <v>4</v>
      </c>
      <c r="C216" s="19" t="s">
        <v>5</v>
      </c>
      <c r="D216" s="20"/>
      <c r="E216" s="4"/>
      <c r="F216" s="4"/>
      <c r="G216" s="4"/>
      <c r="H216" s="4"/>
      <c r="I216" s="4"/>
      <c r="J216" s="4"/>
      <c r="K216" s="4"/>
      <c r="L216" s="4"/>
      <c r="M216" s="4"/>
      <c r="N216" s="4"/>
      <c r="P216" s="11"/>
    </row>
    <row r="217" spans="1:16" x14ac:dyDescent="0.35">
      <c r="A217" s="12">
        <v>1</v>
      </c>
      <c r="B217" s="12" t="s">
        <v>6</v>
      </c>
      <c r="C217" s="35">
        <v>1511766</v>
      </c>
      <c r="D217" s="44"/>
      <c r="H217" s="16"/>
      <c r="P217" s="11"/>
    </row>
    <row r="218" spans="1:16" x14ac:dyDescent="0.35">
      <c r="A218" s="12">
        <v>2</v>
      </c>
      <c r="B218" s="12" t="s">
        <v>157</v>
      </c>
      <c r="C218" s="35">
        <v>14747</v>
      </c>
      <c r="D218" s="44"/>
      <c r="P218" s="11"/>
    </row>
    <row r="219" spans="1:16" x14ac:dyDescent="0.35">
      <c r="A219" s="12">
        <v>3</v>
      </c>
      <c r="B219" s="12" t="s">
        <v>7</v>
      </c>
      <c r="C219" s="35">
        <v>114076.34</v>
      </c>
      <c r="D219" s="44"/>
    </row>
    <row r="220" spans="1:16" x14ac:dyDescent="0.35">
      <c r="A220" s="12">
        <v>4</v>
      </c>
      <c r="B220" s="12" t="s">
        <v>10</v>
      </c>
      <c r="C220" s="35">
        <v>4237</v>
      </c>
      <c r="D220" s="44"/>
    </row>
    <row r="221" spans="1:16" x14ac:dyDescent="0.35">
      <c r="A221" s="14"/>
      <c r="B221" s="14" t="s">
        <v>11</v>
      </c>
      <c r="C221" s="19">
        <f>SUM(C217:C220)</f>
        <v>1644826.34</v>
      </c>
      <c r="D221" s="44"/>
    </row>
    <row r="222" spans="1:16" x14ac:dyDescent="0.35">
      <c r="B222" s="11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6" x14ac:dyDescent="0.35">
      <c r="A223" s="11" t="s">
        <v>158</v>
      </c>
      <c r="B223" s="11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6" x14ac:dyDescent="0.35">
      <c r="A224" s="12" t="s">
        <v>3</v>
      </c>
      <c r="B224" s="14" t="s">
        <v>4</v>
      </c>
      <c r="C224" s="19" t="s">
        <v>5</v>
      </c>
      <c r="D224" s="20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35">
      <c r="A225" s="12">
        <v>1</v>
      </c>
      <c r="B225" s="12" t="s">
        <v>137</v>
      </c>
      <c r="C225" s="49">
        <v>1055877.581</v>
      </c>
      <c r="D225" s="45"/>
      <c r="E225" s="29"/>
      <c r="F225" s="29"/>
      <c r="G225" s="35"/>
    </row>
    <row r="226" spans="1:14" x14ac:dyDescent="0.35">
      <c r="A226" s="12">
        <v>2</v>
      </c>
      <c r="B226" s="12" t="s">
        <v>9</v>
      </c>
      <c r="C226" s="49">
        <v>445623.56</v>
      </c>
      <c r="D226" s="45"/>
      <c r="E226" s="29"/>
      <c r="F226" s="29"/>
      <c r="G226" s="35"/>
      <c r="M226" s="16"/>
    </row>
    <row r="227" spans="1:14" x14ac:dyDescent="0.35">
      <c r="A227" s="12">
        <v>3</v>
      </c>
      <c r="B227" s="12" t="s">
        <v>7</v>
      </c>
      <c r="C227" s="49">
        <v>54347.6</v>
      </c>
      <c r="D227" s="45"/>
      <c r="E227" s="29"/>
      <c r="F227" s="29"/>
      <c r="G227" s="19"/>
    </row>
    <row r="228" spans="1:14" x14ac:dyDescent="0.35">
      <c r="A228" s="12">
        <v>4</v>
      </c>
      <c r="B228" s="12" t="s">
        <v>159</v>
      </c>
      <c r="C228" s="65">
        <v>1.5842999999999999E-2</v>
      </c>
      <c r="D228" s="46"/>
      <c r="E228" s="29"/>
      <c r="F228" s="47"/>
      <c r="G228" s="35"/>
    </row>
    <row r="229" spans="1:14" x14ac:dyDescent="0.35">
      <c r="A229" s="12">
        <v>5</v>
      </c>
      <c r="B229" s="12" t="s">
        <v>160</v>
      </c>
      <c r="C229" s="49">
        <v>30.9</v>
      </c>
      <c r="D229" s="46"/>
      <c r="E229" s="29"/>
      <c r="F229" s="47"/>
      <c r="G229" s="35"/>
    </row>
    <row r="230" spans="1:14" x14ac:dyDescent="0.35">
      <c r="A230" s="12">
        <v>6</v>
      </c>
      <c r="B230" s="12" t="s">
        <v>161</v>
      </c>
      <c r="C230" s="13">
        <v>6000</v>
      </c>
      <c r="G230" s="13"/>
    </row>
    <row r="231" spans="1:14" x14ac:dyDescent="0.35">
      <c r="A231" s="14"/>
      <c r="B231" s="14" t="s">
        <v>11</v>
      </c>
      <c r="C231" s="15">
        <f>SUM(C225:C230)</f>
        <v>1561879.6568430001</v>
      </c>
    </row>
    <row r="232" spans="1:14" x14ac:dyDescent="0.35">
      <c r="E232" s="7"/>
      <c r="F232" s="7"/>
      <c r="G232" s="7"/>
    </row>
    <row r="233" spans="1:14" ht="18" x14ac:dyDescent="0.5">
      <c r="B233" s="66" t="s">
        <v>162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35">
      <c r="A234" s="11" t="s">
        <v>163</v>
      </c>
      <c r="B234" s="11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35">
      <c r="A235" s="12" t="s">
        <v>3</v>
      </c>
      <c r="B235" s="14" t="s">
        <v>4</v>
      </c>
      <c r="C235" s="19" t="s">
        <v>5</v>
      </c>
      <c r="D235" s="20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35">
      <c r="A236" s="12">
        <v>1</v>
      </c>
      <c r="B236" s="12" t="s">
        <v>8</v>
      </c>
      <c r="C236" s="35">
        <v>45800</v>
      </c>
      <c r="D236" s="44"/>
    </row>
    <row r="237" spans="1:14" x14ac:dyDescent="0.35">
      <c r="A237" s="12">
        <v>2</v>
      </c>
      <c r="B237" s="12" t="s">
        <v>10</v>
      </c>
      <c r="C237" s="35">
        <v>21521</v>
      </c>
      <c r="D237" s="44"/>
    </row>
    <row r="238" spans="1:14" x14ac:dyDescent="0.35">
      <c r="A238" s="12">
        <v>3</v>
      </c>
      <c r="B238" s="12" t="s">
        <v>16</v>
      </c>
      <c r="C238" s="35">
        <v>2856.7</v>
      </c>
      <c r="D238" s="44"/>
    </row>
    <row r="239" spans="1:14" x14ac:dyDescent="0.35">
      <c r="A239" s="12">
        <v>4</v>
      </c>
      <c r="B239" s="12" t="s">
        <v>28</v>
      </c>
      <c r="C239" s="64">
        <v>5.1000000000000004E-3</v>
      </c>
      <c r="D239" s="44"/>
    </row>
    <row r="240" spans="1:14" x14ac:dyDescent="0.35">
      <c r="A240" s="12">
        <v>5</v>
      </c>
      <c r="B240" s="12" t="s">
        <v>164</v>
      </c>
      <c r="C240" s="35">
        <v>0.1</v>
      </c>
      <c r="D240" s="44"/>
    </row>
    <row r="241" spans="1:14" x14ac:dyDescent="0.35">
      <c r="A241" s="14"/>
      <c r="B241" s="14" t="s">
        <v>11</v>
      </c>
      <c r="C241" s="15">
        <f>SUM(C236:C240)</f>
        <v>70177.805099999998</v>
      </c>
    </row>
    <row r="242" spans="1:14" x14ac:dyDescent="0.35">
      <c r="B242" s="11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35">
      <c r="A243" s="11" t="s">
        <v>165</v>
      </c>
      <c r="B243" s="11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35">
      <c r="A244" s="12" t="s">
        <v>3</v>
      </c>
      <c r="B244" s="14" t="s">
        <v>4</v>
      </c>
      <c r="C244" s="19" t="s">
        <v>5</v>
      </c>
      <c r="D244" s="20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35">
      <c r="A245" s="12">
        <v>1</v>
      </c>
      <c r="B245" s="12" t="s">
        <v>10</v>
      </c>
      <c r="C245" s="35">
        <v>1311503.8600000001</v>
      </c>
      <c r="D245" s="44"/>
      <c r="N245" s="16"/>
    </row>
    <row r="246" spans="1:14" x14ac:dyDescent="0.35">
      <c r="A246" s="34">
        <v>2</v>
      </c>
      <c r="B246" s="12" t="s">
        <v>7</v>
      </c>
      <c r="C246" s="13"/>
    </row>
    <row r="247" spans="1:14" x14ac:dyDescent="0.35">
      <c r="A247" s="14"/>
      <c r="B247" s="14" t="s">
        <v>11</v>
      </c>
      <c r="C247" s="15">
        <f>SUM(C245:C246)</f>
        <v>1311503.8600000001</v>
      </c>
    </row>
    <row r="248" spans="1:14" x14ac:dyDescent="0.35">
      <c r="B248" s="11"/>
      <c r="C248" s="4"/>
      <c r="D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35">
      <c r="A249" s="11" t="s">
        <v>166</v>
      </c>
      <c r="B249" s="11"/>
      <c r="C249" s="4"/>
      <c r="D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35">
      <c r="A250" s="12" t="s">
        <v>3</v>
      </c>
      <c r="B250" s="14" t="s">
        <v>4</v>
      </c>
      <c r="C250" s="19" t="s">
        <v>5</v>
      </c>
      <c r="D250" s="20"/>
      <c r="G250" s="4"/>
      <c r="H250" s="4"/>
      <c r="I250" s="4"/>
      <c r="J250" s="4"/>
      <c r="K250" s="4"/>
      <c r="L250" s="4"/>
      <c r="M250" s="4"/>
      <c r="N250" s="4"/>
    </row>
    <row r="251" spans="1:14" x14ac:dyDescent="0.35">
      <c r="A251" s="12">
        <v>1</v>
      </c>
      <c r="B251" s="12" t="s">
        <v>8</v>
      </c>
      <c r="C251" s="35">
        <f>(2518112.56+971480.58)</f>
        <v>3489593.14</v>
      </c>
      <c r="D251" s="44"/>
      <c r="G251" s="16"/>
    </row>
    <row r="252" spans="1:14" x14ac:dyDescent="0.35">
      <c r="A252" s="12">
        <v>2</v>
      </c>
      <c r="B252" s="12" t="s">
        <v>9</v>
      </c>
      <c r="C252" s="35">
        <v>1712709.9400000002</v>
      </c>
      <c r="D252" s="44"/>
      <c r="G252" s="16"/>
    </row>
    <row r="253" spans="1:14" x14ac:dyDescent="0.35">
      <c r="A253" s="12">
        <v>3</v>
      </c>
      <c r="B253" s="12" t="s">
        <v>7</v>
      </c>
      <c r="C253" s="35">
        <v>665197.81000000006</v>
      </c>
      <c r="D253" s="44"/>
    </row>
    <row r="254" spans="1:14" x14ac:dyDescent="0.35">
      <c r="A254" s="12">
        <v>4</v>
      </c>
      <c r="B254" s="12" t="s">
        <v>6</v>
      </c>
      <c r="C254" s="35">
        <v>9096089.943</v>
      </c>
      <c r="D254" s="44"/>
    </row>
    <row r="255" spans="1:14" x14ac:dyDescent="0.35">
      <c r="A255" s="12">
        <v>5</v>
      </c>
      <c r="B255" s="12" t="s">
        <v>157</v>
      </c>
      <c r="C255" s="35">
        <v>931604</v>
      </c>
      <c r="D255" s="44"/>
      <c r="N255" s="16"/>
    </row>
    <row r="256" spans="1:14" x14ac:dyDescent="0.35">
      <c r="A256" s="12">
        <v>6</v>
      </c>
      <c r="B256" s="12" t="s">
        <v>14</v>
      </c>
      <c r="C256" s="35">
        <v>569080.53</v>
      </c>
      <c r="D256" s="44"/>
      <c r="G256" s="16"/>
    </row>
    <row r="257" spans="1:14" x14ac:dyDescent="0.35">
      <c r="A257" s="12">
        <v>7</v>
      </c>
      <c r="B257" s="12" t="s">
        <v>10</v>
      </c>
      <c r="C257" s="35">
        <v>17500</v>
      </c>
      <c r="D257" s="44"/>
    </row>
    <row r="258" spans="1:14" x14ac:dyDescent="0.35">
      <c r="A258" s="12">
        <v>8</v>
      </c>
      <c r="B258" s="12" t="s">
        <v>43</v>
      </c>
      <c r="C258" s="35">
        <v>540</v>
      </c>
      <c r="D258" s="44"/>
    </row>
    <row r="259" spans="1:14" x14ac:dyDescent="0.35">
      <c r="A259" s="12">
        <v>9</v>
      </c>
      <c r="B259" s="12" t="s">
        <v>16</v>
      </c>
      <c r="C259" s="13">
        <v>15089.68</v>
      </c>
      <c r="N259" s="16"/>
    </row>
    <row r="260" spans="1:14" x14ac:dyDescent="0.35">
      <c r="A260" s="14"/>
      <c r="B260" s="14" t="s">
        <v>11</v>
      </c>
      <c r="C260" s="15">
        <f>SUM(C251:C259)</f>
        <v>16497405.043</v>
      </c>
    </row>
    <row r="262" spans="1:14" x14ac:dyDescent="0.35">
      <c r="B262" s="11"/>
      <c r="C262" s="4"/>
      <c r="D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35">
      <c r="A263" s="11" t="s">
        <v>167</v>
      </c>
      <c r="B263" s="11"/>
      <c r="C263" s="4"/>
      <c r="D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35">
      <c r="A264" s="12" t="s">
        <v>3</v>
      </c>
      <c r="B264" s="14" t="s">
        <v>4</v>
      </c>
      <c r="C264" s="19" t="s">
        <v>5</v>
      </c>
      <c r="D264" s="20"/>
      <c r="G264" s="4"/>
      <c r="H264" s="4"/>
      <c r="I264" s="4"/>
      <c r="J264" s="4"/>
      <c r="K264" s="4"/>
      <c r="L264" s="4"/>
      <c r="M264" s="4"/>
      <c r="N264" s="4"/>
    </row>
    <row r="265" spans="1:14" x14ac:dyDescent="0.35">
      <c r="A265" s="12">
        <v>1</v>
      </c>
      <c r="B265" s="12" t="s">
        <v>168</v>
      </c>
      <c r="C265" s="35">
        <v>1335104.4700000002</v>
      </c>
      <c r="D265" s="44"/>
    </row>
    <row r="266" spans="1:14" x14ac:dyDescent="0.35">
      <c r="A266" s="12">
        <v>2</v>
      </c>
      <c r="B266" s="12" t="s">
        <v>21</v>
      </c>
      <c r="C266" s="35">
        <v>11243.65</v>
      </c>
      <c r="D266" s="44"/>
    </row>
    <row r="267" spans="1:14" x14ac:dyDescent="0.35">
      <c r="A267" s="12">
        <v>3</v>
      </c>
      <c r="B267" s="12" t="s">
        <v>10</v>
      </c>
      <c r="C267" s="35">
        <v>48950</v>
      </c>
      <c r="D267" s="44"/>
    </row>
    <row r="268" spans="1:14" x14ac:dyDescent="0.35">
      <c r="A268" s="12">
        <v>4</v>
      </c>
      <c r="B268" s="12" t="s">
        <v>7</v>
      </c>
      <c r="C268" s="35">
        <v>40399.800000000003</v>
      </c>
      <c r="D268" s="44"/>
    </row>
    <row r="269" spans="1:14" x14ac:dyDescent="0.35">
      <c r="A269" s="14"/>
      <c r="B269" s="14" t="s">
        <v>11</v>
      </c>
      <c r="C269" s="15">
        <f>SUM(C265:C268)</f>
        <v>1435697.9200000002</v>
      </c>
    </row>
    <row r="271" spans="1:14" x14ac:dyDescent="0.35">
      <c r="B271" s="11"/>
      <c r="C271" s="4"/>
      <c r="D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35">
      <c r="A272" s="11" t="s">
        <v>169</v>
      </c>
      <c r="B272" s="11"/>
      <c r="C272" s="4"/>
      <c r="D272" s="4"/>
      <c r="G272" s="35"/>
      <c r="H272" s="4"/>
      <c r="I272" s="4"/>
      <c r="J272" s="4"/>
      <c r="K272" s="4"/>
      <c r="L272" s="4"/>
      <c r="M272" s="4"/>
      <c r="N272" s="4"/>
    </row>
    <row r="273" spans="1:16" x14ac:dyDescent="0.35">
      <c r="A273" s="12" t="s">
        <v>3</v>
      </c>
      <c r="B273" s="14" t="s">
        <v>4</v>
      </c>
      <c r="C273" s="15" t="s">
        <v>5</v>
      </c>
      <c r="D273" s="4"/>
      <c r="G273" s="35"/>
      <c r="H273" s="4"/>
      <c r="I273" s="4"/>
      <c r="J273" s="4"/>
      <c r="K273" s="4"/>
      <c r="L273" s="4"/>
      <c r="M273" s="4"/>
      <c r="N273" s="4"/>
      <c r="P273" s="11"/>
    </row>
    <row r="274" spans="1:16" x14ac:dyDescent="0.35">
      <c r="A274" s="12">
        <v>1</v>
      </c>
      <c r="B274" s="12" t="s">
        <v>8</v>
      </c>
      <c r="C274" s="27">
        <v>25867.705000000002</v>
      </c>
      <c r="D274" s="29"/>
      <c r="E274" s="29"/>
      <c r="G274" s="35"/>
      <c r="H274" s="29"/>
    </row>
    <row r="275" spans="1:16" x14ac:dyDescent="0.35">
      <c r="A275" s="12">
        <v>2</v>
      </c>
      <c r="B275" s="12" t="s">
        <v>10</v>
      </c>
      <c r="C275" s="27">
        <v>45587.5</v>
      </c>
      <c r="D275" s="29"/>
      <c r="E275" s="29"/>
      <c r="G275" s="35"/>
      <c r="H275" s="29"/>
    </row>
    <row r="276" spans="1:16" x14ac:dyDescent="0.35">
      <c r="A276" s="12">
        <v>3</v>
      </c>
      <c r="B276" s="12" t="s">
        <v>7</v>
      </c>
      <c r="C276" s="27">
        <v>833.34</v>
      </c>
      <c r="D276" s="29"/>
      <c r="E276" s="29"/>
      <c r="G276" s="27"/>
      <c r="H276" s="29"/>
    </row>
    <row r="277" spans="1:16" x14ac:dyDescent="0.35">
      <c r="A277" s="12">
        <v>4</v>
      </c>
      <c r="B277" s="12" t="s">
        <v>30</v>
      </c>
      <c r="C277" s="59">
        <v>3.9110914499999996E-2</v>
      </c>
      <c r="E277" s="92"/>
      <c r="K277" s="16"/>
    </row>
    <row r="278" spans="1:16" x14ac:dyDescent="0.35">
      <c r="A278" s="12">
        <v>5</v>
      </c>
      <c r="B278" s="12" t="s">
        <v>170</v>
      </c>
      <c r="C278" s="59">
        <v>9.5750000000000002E-3</v>
      </c>
    </row>
    <row r="279" spans="1:16" x14ac:dyDescent="0.35">
      <c r="A279" s="12">
        <v>6</v>
      </c>
      <c r="B279" s="12" t="s">
        <v>171</v>
      </c>
      <c r="C279" s="13">
        <v>11913.66</v>
      </c>
      <c r="N279" s="2"/>
    </row>
    <row r="280" spans="1:16" x14ac:dyDescent="0.35">
      <c r="A280" s="14"/>
      <c r="B280" s="14" t="s">
        <v>11</v>
      </c>
      <c r="C280" s="15">
        <f>SUM(C274:C279)</f>
        <v>84202.253685914504</v>
      </c>
      <c r="N280" s="2"/>
    </row>
    <row r="281" spans="1:16" x14ac:dyDescent="0.35">
      <c r="B281" s="11"/>
      <c r="C281" s="4"/>
      <c r="D281" s="4"/>
      <c r="G281" s="4"/>
      <c r="H281" s="4"/>
    </row>
    <row r="282" spans="1:16" x14ac:dyDescent="0.35">
      <c r="A282" s="11" t="s">
        <v>172</v>
      </c>
      <c r="B282" s="11"/>
      <c r="C282" s="4"/>
      <c r="D282" s="4"/>
      <c r="G282" s="4"/>
      <c r="H282" s="4"/>
    </row>
    <row r="283" spans="1:16" x14ac:dyDescent="0.35">
      <c r="A283" s="12" t="s">
        <v>3</v>
      </c>
      <c r="B283" s="14" t="s">
        <v>4</v>
      </c>
      <c r="C283" s="15" t="s">
        <v>5</v>
      </c>
      <c r="D283" s="4"/>
      <c r="G283" s="4"/>
      <c r="H283" s="4"/>
      <c r="I283" s="4"/>
      <c r="J283" s="4"/>
      <c r="K283" s="4"/>
      <c r="L283" s="4"/>
      <c r="M283" s="4"/>
      <c r="N283" s="4"/>
    </row>
    <row r="284" spans="1:16" x14ac:dyDescent="0.35">
      <c r="A284" s="12">
        <v>1</v>
      </c>
      <c r="B284" s="12" t="s">
        <v>8</v>
      </c>
      <c r="C284" s="13">
        <v>550995.20000000007</v>
      </c>
    </row>
    <row r="285" spans="1:16" x14ac:dyDescent="0.35">
      <c r="A285" s="12">
        <v>2</v>
      </c>
      <c r="B285" s="12" t="s">
        <v>10</v>
      </c>
      <c r="C285" s="13">
        <v>4074.75</v>
      </c>
    </row>
    <row r="286" spans="1:16" x14ac:dyDescent="0.35">
      <c r="A286" s="12">
        <v>3</v>
      </c>
      <c r="B286" s="12" t="s">
        <v>28</v>
      </c>
      <c r="C286" s="59">
        <v>0.166986</v>
      </c>
      <c r="N286" s="16"/>
    </row>
    <row r="287" spans="1:16" x14ac:dyDescent="0.35">
      <c r="A287" s="12">
        <v>4</v>
      </c>
      <c r="B287" s="12" t="s">
        <v>7</v>
      </c>
      <c r="C287" s="13">
        <v>1898</v>
      </c>
    </row>
    <row r="288" spans="1:16" x14ac:dyDescent="0.35">
      <c r="A288" s="12">
        <v>5</v>
      </c>
      <c r="B288" s="12" t="s">
        <v>173</v>
      </c>
      <c r="C288" s="13">
        <v>7113.5199999999995</v>
      </c>
    </row>
    <row r="289" spans="1:14" x14ac:dyDescent="0.35">
      <c r="A289" s="12">
        <v>6</v>
      </c>
      <c r="B289" s="12" t="s">
        <v>88</v>
      </c>
      <c r="C289" s="13">
        <v>3496.62</v>
      </c>
      <c r="L289" s="30"/>
    </row>
    <row r="290" spans="1:14" x14ac:dyDescent="0.35">
      <c r="A290" s="12">
        <v>7</v>
      </c>
      <c r="B290" s="12" t="s">
        <v>164</v>
      </c>
      <c r="C290" s="13">
        <v>920</v>
      </c>
      <c r="L290" s="30"/>
    </row>
    <row r="291" spans="1:14" x14ac:dyDescent="0.35">
      <c r="A291" s="14"/>
      <c r="B291" s="14" t="s">
        <v>11</v>
      </c>
      <c r="C291" s="15">
        <f>SUM(C284:C290)</f>
        <v>568498.25698600011</v>
      </c>
    </row>
    <row r="292" spans="1:14" x14ac:dyDescent="0.35">
      <c r="E292" s="37"/>
      <c r="F292" s="37"/>
      <c r="G292" s="7"/>
    </row>
    <row r="293" spans="1:14" ht="18" x14ac:dyDescent="0.5">
      <c r="A293" s="11"/>
      <c r="B293" s="66" t="s">
        <v>174</v>
      </c>
    </row>
    <row r="294" spans="1:14" x14ac:dyDescent="0.35">
      <c r="C294" s="4"/>
      <c r="D294" s="4"/>
      <c r="G294" s="4"/>
      <c r="H294" s="4"/>
    </row>
    <row r="295" spans="1:14" x14ac:dyDescent="0.35">
      <c r="A295" s="11" t="s">
        <v>175</v>
      </c>
      <c r="B295" s="11"/>
      <c r="C295" s="4"/>
      <c r="D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35">
      <c r="A296" s="12" t="s">
        <v>139</v>
      </c>
      <c r="B296" s="14" t="s">
        <v>4</v>
      </c>
      <c r="C296" s="19" t="s">
        <v>5</v>
      </c>
      <c r="D296" s="20"/>
      <c r="G296" s="4"/>
      <c r="H296" s="4"/>
      <c r="I296" s="4"/>
      <c r="J296" s="4"/>
      <c r="K296" s="4"/>
      <c r="L296" s="4"/>
      <c r="M296" s="4"/>
      <c r="N296" s="4"/>
    </row>
    <row r="297" spans="1:14" x14ac:dyDescent="0.35">
      <c r="A297" s="12">
        <v>1</v>
      </c>
      <c r="B297" s="12" t="s">
        <v>8</v>
      </c>
      <c r="C297" s="49">
        <v>157208.85</v>
      </c>
      <c r="D297" s="44"/>
    </row>
    <row r="298" spans="1:14" x14ac:dyDescent="0.35">
      <c r="A298" s="12">
        <v>2</v>
      </c>
      <c r="B298" s="12" t="s">
        <v>10</v>
      </c>
      <c r="C298" s="49">
        <v>9570</v>
      </c>
      <c r="D298" s="44"/>
    </row>
    <row r="299" spans="1:14" x14ac:dyDescent="0.35">
      <c r="A299" s="12">
        <v>3</v>
      </c>
      <c r="B299" s="12" t="s">
        <v>7</v>
      </c>
      <c r="C299" s="49">
        <v>7783.27</v>
      </c>
      <c r="D299" s="44"/>
    </row>
    <row r="300" spans="1:14" x14ac:dyDescent="0.35">
      <c r="A300" s="12"/>
      <c r="B300" s="14" t="s">
        <v>11</v>
      </c>
      <c r="C300" s="15">
        <f>SUM(C297:C299)</f>
        <v>174562.12</v>
      </c>
      <c r="D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35">
      <c r="B301" s="11"/>
      <c r="C301" s="4"/>
      <c r="D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35">
      <c r="B302" s="11"/>
      <c r="C302" s="4"/>
      <c r="D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35">
      <c r="A303" s="11" t="s">
        <v>176</v>
      </c>
      <c r="B303" s="11"/>
      <c r="C303" s="4"/>
      <c r="D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35">
      <c r="A304" s="12" t="s">
        <v>139</v>
      </c>
      <c r="B304" s="14" t="s">
        <v>4</v>
      </c>
      <c r="C304" s="19" t="s">
        <v>5</v>
      </c>
      <c r="D304" s="20"/>
      <c r="G304" s="4"/>
      <c r="H304" s="4"/>
      <c r="I304" s="4"/>
      <c r="J304" s="4"/>
      <c r="K304" s="4"/>
      <c r="L304" s="4"/>
      <c r="M304" s="4"/>
      <c r="N304" s="4"/>
    </row>
    <row r="305" spans="1:15" x14ac:dyDescent="0.35">
      <c r="A305" s="12">
        <v>1</v>
      </c>
      <c r="B305" s="12" t="s">
        <v>7</v>
      </c>
      <c r="C305" s="35">
        <v>58913.565999999999</v>
      </c>
      <c r="D305" s="44"/>
    </row>
    <row r="306" spans="1:15" x14ac:dyDescent="0.35">
      <c r="A306" s="12">
        <v>2</v>
      </c>
      <c r="B306" s="12" t="s">
        <v>10</v>
      </c>
      <c r="C306" s="35">
        <v>161828.59</v>
      </c>
      <c r="D306" s="44"/>
    </row>
    <row r="307" spans="1:15" x14ac:dyDescent="0.35">
      <c r="A307" s="12">
        <v>3</v>
      </c>
      <c r="B307" s="12" t="s">
        <v>8</v>
      </c>
      <c r="C307" s="35">
        <v>933.36000000000013</v>
      </c>
      <c r="D307" s="44"/>
    </row>
    <row r="308" spans="1:15" x14ac:dyDescent="0.35">
      <c r="A308" s="14"/>
      <c r="B308" s="14" t="s">
        <v>11</v>
      </c>
      <c r="C308" s="15">
        <f>SUM(C305:C307)</f>
        <v>221675.51599999997</v>
      </c>
    </row>
    <row r="311" spans="1:15" x14ac:dyDescent="0.35">
      <c r="B311" s="11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5" x14ac:dyDescent="0.35">
      <c r="A312" s="11" t="s">
        <v>177</v>
      </c>
      <c r="B312" s="11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5" x14ac:dyDescent="0.35">
      <c r="A313" s="12" t="s">
        <v>139</v>
      </c>
      <c r="B313" s="14" t="s">
        <v>4</v>
      </c>
      <c r="C313" s="19" t="s">
        <v>5</v>
      </c>
      <c r="D313" s="20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5" x14ac:dyDescent="0.35">
      <c r="A314" s="12">
        <v>1</v>
      </c>
      <c r="B314" s="12" t="s">
        <v>8</v>
      </c>
      <c r="C314" s="35">
        <v>769038.63</v>
      </c>
      <c r="D314" s="44"/>
    </row>
    <row r="315" spans="1:15" x14ac:dyDescent="0.35">
      <c r="A315" s="12">
        <v>2</v>
      </c>
      <c r="B315" s="12" t="s">
        <v>9</v>
      </c>
      <c r="C315" s="35">
        <v>138706.68</v>
      </c>
      <c r="D315" s="44"/>
    </row>
    <row r="316" spans="1:15" x14ac:dyDescent="0.35">
      <c r="A316" s="12">
        <v>3</v>
      </c>
      <c r="B316" s="12" t="s">
        <v>22</v>
      </c>
      <c r="C316" s="35">
        <v>299668.69000000006</v>
      </c>
      <c r="D316" s="44"/>
      <c r="H316" s="29"/>
      <c r="N316" s="16"/>
    </row>
    <row r="317" spans="1:15" x14ac:dyDescent="0.35">
      <c r="A317" s="12">
        <v>4</v>
      </c>
      <c r="B317" s="12" t="s">
        <v>47</v>
      </c>
      <c r="C317" s="35">
        <v>251580.36000000002</v>
      </c>
      <c r="D317" s="48"/>
      <c r="H317" s="29"/>
    </row>
    <row r="318" spans="1:15" x14ac:dyDescent="0.35">
      <c r="A318" s="12">
        <v>5</v>
      </c>
      <c r="B318" s="12" t="s">
        <v>7</v>
      </c>
      <c r="C318" s="35">
        <v>27666.6</v>
      </c>
      <c r="D318" s="44"/>
      <c r="H318" s="29"/>
    </row>
    <row r="319" spans="1:15" s="11" customFormat="1" x14ac:dyDescent="0.35">
      <c r="A319" s="14"/>
      <c r="B319" s="14" t="s">
        <v>11</v>
      </c>
      <c r="C319" s="15">
        <f>SUM(C314:C318)</f>
        <v>1486660.9600000002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 x14ac:dyDescent="0.35">
      <c r="B320" s="11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35">
      <c r="A321" s="11" t="s">
        <v>178</v>
      </c>
      <c r="B321" s="11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35">
      <c r="A322" s="12" t="s">
        <v>139</v>
      </c>
      <c r="B322" s="67" t="s">
        <v>4</v>
      </c>
      <c r="C322" s="19" t="s">
        <v>5</v>
      </c>
      <c r="D322" s="20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35">
      <c r="A323" s="12">
        <v>1</v>
      </c>
      <c r="B323" s="68" t="s">
        <v>7</v>
      </c>
      <c r="C323" s="35">
        <v>7477.6</v>
      </c>
      <c r="D323" s="44"/>
    </row>
    <row r="324" spans="1:14" x14ac:dyDescent="0.35">
      <c r="A324" s="12">
        <v>2</v>
      </c>
      <c r="B324" s="69" t="s">
        <v>179</v>
      </c>
      <c r="C324" s="35">
        <v>129195</v>
      </c>
      <c r="D324" s="44"/>
    </row>
    <row r="325" spans="1:14" x14ac:dyDescent="0.35">
      <c r="A325" s="14"/>
      <c r="B325" s="14" t="s">
        <v>11</v>
      </c>
      <c r="C325" s="15">
        <f>SUM(C323:C324)</f>
        <v>136672.6</v>
      </c>
    </row>
    <row r="327" spans="1:14" x14ac:dyDescent="0.35">
      <c r="B327" s="11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ht="18" x14ac:dyDescent="0.5">
      <c r="A328" s="11" t="s">
        <v>180</v>
      </c>
      <c r="B328" s="66"/>
      <c r="C328" s="61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35">
      <c r="B329" s="11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35">
      <c r="A330" s="12" t="s">
        <v>139</v>
      </c>
      <c r="B330" s="14" t="s">
        <v>4</v>
      </c>
      <c r="C330" s="19" t="s">
        <v>5</v>
      </c>
      <c r="D330" s="20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35">
      <c r="A331" s="12">
        <v>1</v>
      </c>
      <c r="B331" s="12" t="s">
        <v>179</v>
      </c>
      <c r="C331" s="35">
        <v>42900</v>
      </c>
      <c r="D331" s="44"/>
    </row>
    <row r="332" spans="1:14" x14ac:dyDescent="0.35">
      <c r="A332" s="14"/>
      <c r="B332" s="14" t="s">
        <v>11</v>
      </c>
      <c r="C332" s="19">
        <f>SUM(C331)</f>
        <v>42900</v>
      </c>
      <c r="D332" s="44"/>
    </row>
    <row r="334" spans="1:14" x14ac:dyDescent="0.35">
      <c r="F334" s="7"/>
      <c r="G334" s="7"/>
      <c r="H334" s="4"/>
    </row>
    <row r="335" spans="1:14" ht="18" x14ac:dyDescent="0.5">
      <c r="B335" s="66" t="s">
        <v>181</v>
      </c>
      <c r="C335" s="61"/>
    </row>
    <row r="336" spans="1:14" x14ac:dyDescent="0.35">
      <c r="B336" s="11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ht="18" x14ac:dyDescent="0.5">
      <c r="A337" s="11" t="s">
        <v>182</v>
      </c>
      <c r="B337" s="66"/>
      <c r="C337" s="61"/>
      <c r="D337" s="4"/>
      <c r="E337" s="4"/>
      <c r="F337" s="4"/>
      <c r="G337" s="4"/>
      <c r="H337" s="4"/>
      <c r="I337" s="4"/>
      <c r="J337" s="4"/>
      <c r="K337" s="4" t="s">
        <v>183</v>
      </c>
      <c r="L337" s="4"/>
      <c r="M337" s="4"/>
      <c r="N337" s="4"/>
    </row>
    <row r="338" spans="1:14" x14ac:dyDescent="0.35">
      <c r="A338" s="12" t="s">
        <v>139</v>
      </c>
      <c r="B338" s="14" t="s">
        <v>4</v>
      </c>
      <c r="C338" s="19" t="s">
        <v>5</v>
      </c>
      <c r="D338" s="20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35">
      <c r="A339" s="12">
        <v>1</v>
      </c>
      <c r="B339" s="12" t="s">
        <v>7</v>
      </c>
      <c r="C339" s="35">
        <v>1806060.3399999999</v>
      </c>
      <c r="D339" s="44"/>
      <c r="N339" s="16"/>
    </row>
    <row r="340" spans="1:14" x14ac:dyDescent="0.35">
      <c r="A340" s="12">
        <v>2</v>
      </c>
      <c r="B340" s="12" t="s">
        <v>10</v>
      </c>
      <c r="C340" s="35">
        <v>112544</v>
      </c>
      <c r="D340" s="44"/>
    </row>
    <row r="341" spans="1:14" x14ac:dyDescent="0.35">
      <c r="A341" s="14"/>
      <c r="B341" s="14" t="s">
        <v>11</v>
      </c>
      <c r="C341" s="19">
        <f>SUM(C339:C340)</f>
        <v>1918604.3399999999</v>
      </c>
      <c r="D341" s="44"/>
    </row>
    <row r="343" spans="1:14" x14ac:dyDescent="0.35">
      <c r="A343" s="11" t="s">
        <v>184</v>
      </c>
      <c r="B343" s="11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35">
      <c r="B344" s="11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35">
      <c r="A345" s="12" t="s">
        <v>139</v>
      </c>
      <c r="B345" s="14" t="s">
        <v>4</v>
      </c>
      <c r="C345" s="15" t="s">
        <v>5</v>
      </c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35">
      <c r="A346" s="43">
        <v>1</v>
      </c>
      <c r="B346" s="43" t="s">
        <v>10</v>
      </c>
      <c r="C346" s="70" t="s">
        <v>185</v>
      </c>
      <c r="G346" s="13"/>
    </row>
    <row r="347" spans="1:14" x14ac:dyDescent="0.35">
      <c r="G347" s="49"/>
    </row>
    <row r="348" spans="1:14" x14ac:dyDescent="0.35">
      <c r="A348" s="11" t="s">
        <v>186</v>
      </c>
      <c r="B348" s="11"/>
      <c r="C348" s="4"/>
      <c r="D348" s="4"/>
      <c r="E348" s="4"/>
      <c r="F348" s="4"/>
      <c r="G348" s="35"/>
      <c r="H348" s="4"/>
      <c r="I348" s="4"/>
      <c r="J348" s="4"/>
      <c r="K348" s="4"/>
      <c r="L348" s="4"/>
      <c r="M348" s="4"/>
      <c r="N348" s="4"/>
    </row>
    <row r="349" spans="1:14" x14ac:dyDescent="0.35">
      <c r="B349" s="11"/>
      <c r="C349" s="4"/>
      <c r="D349" s="4"/>
      <c r="E349" s="4"/>
      <c r="F349" s="4"/>
      <c r="G349" s="35"/>
      <c r="H349" s="4"/>
      <c r="I349" s="4"/>
      <c r="J349" s="4"/>
      <c r="K349" s="4"/>
      <c r="L349" s="4"/>
      <c r="M349" s="4"/>
      <c r="N349" s="4"/>
    </row>
    <row r="350" spans="1:14" x14ac:dyDescent="0.35">
      <c r="A350" s="12" t="s">
        <v>139</v>
      </c>
      <c r="B350" s="14" t="s">
        <v>4</v>
      </c>
      <c r="C350" s="19" t="s">
        <v>5</v>
      </c>
      <c r="D350" s="20"/>
      <c r="E350" s="4"/>
      <c r="F350" s="4"/>
      <c r="G350" s="35"/>
      <c r="H350" s="4"/>
      <c r="I350" s="4"/>
      <c r="J350" s="4"/>
      <c r="K350" s="4"/>
      <c r="L350" s="4"/>
      <c r="M350" s="4"/>
      <c r="N350" s="4"/>
    </row>
    <row r="351" spans="1:14" x14ac:dyDescent="0.35">
      <c r="A351" s="12">
        <v>1</v>
      </c>
      <c r="B351" s="12" t="s">
        <v>8</v>
      </c>
      <c r="C351" s="35">
        <f>(1243068+50000)</f>
        <v>1293068</v>
      </c>
      <c r="D351" s="44"/>
      <c r="G351" s="35"/>
      <c r="H351" s="16"/>
      <c r="I351" s="16"/>
      <c r="J351" s="16"/>
      <c r="K351" s="16"/>
      <c r="L351" s="16"/>
      <c r="M351" s="16"/>
      <c r="N351" s="16"/>
    </row>
    <row r="352" spans="1:14" x14ac:dyDescent="0.35">
      <c r="A352" s="12">
        <v>2</v>
      </c>
      <c r="B352" s="12" t="s">
        <v>9</v>
      </c>
      <c r="C352" s="71">
        <v>50390</v>
      </c>
      <c r="D352" s="50"/>
      <c r="G352" s="35"/>
    </row>
    <row r="353" spans="1:14" x14ac:dyDescent="0.35">
      <c r="A353" s="12">
        <v>3</v>
      </c>
      <c r="B353" s="12" t="s">
        <v>6</v>
      </c>
      <c r="C353" s="71">
        <v>2150000</v>
      </c>
      <c r="D353" s="50"/>
      <c r="E353" s="16"/>
      <c r="F353" s="16"/>
      <c r="G353" s="35"/>
      <c r="H353" s="16"/>
      <c r="I353" s="16"/>
      <c r="J353" s="16"/>
      <c r="K353" s="16"/>
      <c r="L353" s="16"/>
      <c r="M353" s="16"/>
      <c r="N353" s="16"/>
    </row>
    <row r="354" spans="1:14" x14ac:dyDescent="0.35">
      <c r="A354" s="14"/>
      <c r="B354" s="14" t="s">
        <v>11</v>
      </c>
      <c r="C354" s="72">
        <f>SUM(C351:C353)</f>
        <v>3493458</v>
      </c>
      <c r="D354" s="50"/>
      <c r="G354" s="35"/>
    </row>
    <row r="356" spans="1:14" x14ac:dyDescent="0.35">
      <c r="C356" s="4"/>
      <c r="D356" s="4"/>
      <c r="E356" s="4"/>
      <c r="F356" s="4"/>
      <c r="G356" s="4"/>
      <c r="H356" s="4"/>
    </row>
    <row r="357" spans="1:14" x14ac:dyDescent="0.35">
      <c r="A357" s="11" t="s">
        <v>187</v>
      </c>
      <c r="B357" s="11"/>
      <c r="C357" s="4"/>
    </row>
    <row r="358" spans="1:14" x14ac:dyDescent="0.35">
      <c r="A358" s="12" t="s">
        <v>139</v>
      </c>
      <c r="B358" s="14" t="s">
        <v>4</v>
      </c>
      <c r="C358" s="15" t="s">
        <v>5</v>
      </c>
      <c r="D358" s="20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35">
      <c r="A359" s="12">
        <v>1</v>
      </c>
      <c r="B359" s="12" t="s">
        <v>10</v>
      </c>
      <c r="C359" s="35">
        <v>151648</v>
      </c>
      <c r="D359" s="44"/>
    </row>
    <row r="360" spans="1:14" x14ac:dyDescent="0.35">
      <c r="A360" s="12">
        <v>2</v>
      </c>
      <c r="B360" s="12" t="s">
        <v>7</v>
      </c>
      <c r="C360" s="35">
        <v>90319.3</v>
      </c>
      <c r="D360" s="44"/>
    </row>
    <row r="361" spans="1:14" x14ac:dyDescent="0.35">
      <c r="A361" s="12">
        <v>3</v>
      </c>
      <c r="B361" s="12" t="s">
        <v>188</v>
      </c>
      <c r="C361" s="35">
        <v>133.30000000000001</v>
      </c>
      <c r="D361" s="44"/>
    </row>
    <row r="362" spans="1:14" x14ac:dyDescent="0.35">
      <c r="A362" s="12">
        <v>4</v>
      </c>
      <c r="B362" s="12" t="s">
        <v>8</v>
      </c>
      <c r="C362" s="35">
        <v>200</v>
      </c>
      <c r="D362" s="44"/>
    </row>
    <row r="363" spans="1:14" x14ac:dyDescent="0.35">
      <c r="A363" s="14"/>
      <c r="B363" s="14" t="s">
        <v>11</v>
      </c>
      <c r="C363" s="15">
        <f>SUM(C359:C362)</f>
        <v>242300.59999999998</v>
      </c>
      <c r="D363" s="44"/>
    </row>
    <row r="364" spans="1:14" x14ac:dyDescent="0.35">
      <c r="C364" s="4"/>
      <c r="D364" s="4"/>
      <c r="E364" s="4"/>
      <c r="F364" s="4"/>
      <c r="G364" s="4"/>
      <c r="H364" s="4"/>
    </row>
    <row r="365" spans="1:14" x14ac:dyDescent="0.35">
      <c r="A365" s="11" t="s">
        <v>189</v>
      </c>
      <c r="B365" s="11"/>
      <c r="C365" s="4"/>
    </row>
    <row r="366" spans="1:14" x14ac:dyDescent="0.35">
      <c r="A366" s="12" t="s">
        <v>139</v>
      </c>
      <c r="B366" s="14" t="s">
        <v>4</v>
      </c>
      <c r="C366" s="19" t="s">
        <v>5</v>
      </c>
      <c r="D366" s="20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35">
      <c r="A367" s="12">
        <v>1</v>
      </c>
      <c r="B367" s="12" t="s">
        <v>168</v>
      </c>
      <c r="C367" s="35">
        <v>561265.22700000007</v>
      </c>
      <c r="D367" s="44"/>
    </row>
    <row r="368" spans="1:14" x14ac:dyDescent="0.35">
      <c r="A368" s="12">
        <v>2</v>
      </c>
      <c r="B368" s="12" t="s">
        <v>9</v>
      </c>
      <c r="C368" s="35">
        <v>109028.52</v>
      </c>
      <c r="D368" s="44"/>
      <c r="G368" s="2"/>
    </row>
    <row r="369" spans="1:14" x14ac:dyDescent="0.35">
      <c r="A369" s="12">
        <v>3</v>
      </c>
      <c r="B369" s="12" t="s">
        <v>7</v>
      </c>
      <c r="C369" s="35">
        <v>46190.509999999995</v>
      </c>
      <c r="D369" s="44"/>
    </row>
    <row r="370" spans="1:14" x14ac:dyDescent="0.35">
      <c r="A370" s="12">
        <v>4</v>
      </c>
      <c r="B370" s="12" t="s">
        <v>10</v>
      </c>
      <c r="C370" s="35">
        <v>14672.2</v>
      </c>
      <c r="D370" s="44"/>
    </row>
    <row r="371" spans="1:14" x14ac:dyDescent="0.35">
      <c r="A371" s="12">
        <v>5</v>
      </c>
      <c r="B371" s="12" t="s">
        <v>6</v>
      </c>
      <c r="C371" s="35">
        <v>732272.98</v>
      </c>
      <c r="D371" s="44"/>
    </row>
    <row r="372" spans="1:14" x14ac:dyDescent="0.35">
      <c r="A372" s="12">
        <v>6</v>
      </c>
      <c r="B372" s="12" t="s">
        <v>43</v>
      </c>
      <c r="C372" s="35">
        <v>6740</v>
      </c>
      <c r="D372" s="44"/>
    </row>
    <row r="373" spans="1:14" x14ac:dyDescent="0.35">
      <c r="A373" s="12">
        <v>7</v>
      </c>
      <c r="B373" s="12" t="s">
        <v>190</v>
      </c>
      <c r="C373" s="35">
        <v>17877</v>
      </c>
      <c r="D373" s="44"/>
      <c r="L373" s="16"/>
    </row>
    <row r="374" spans="1:14" x14ac:dyDescent="0.35">
      <c r="A374" s="12">
        <v>8</v>
      </c>
      <c r="B374" s="12" t="s">
        <v>14</v>
      </c>
      <c r="C374" s="35">
        <v>202600</v>
      </c>
      <c r="D374" s="44"/>
    </row>
    <row r="375" spans="1:14" x14ac:dyDescent="0.35">
      <c r="A375" s="12">
        <v>9</v>
      </c>
      <c r="B375" s="12" t="s">
        <v>16</v>
      </c>
      <c r="C375" s="35">
        <v>1833.66</v>
      </c>
      <c r="D375" s="44"/>
    </row>
    <row r="376" spans="1:14" x14ac:dyDescent="0.35">
      <c r="A376" s="12">
        <v>10</v>
      </c>
      <c r="B376" s="12" t="s">
        <v>19</v>
      </c>
      <c r="C376" s="35">
        <v>13100.6</v>
      </c>
      <c r="D376" s="44"/>
      <c r="M376" s="16"/>
    </row>
    <row r="377" spans="1:14" x14ac:dyDescent="0.35">
      <c r="A377" s="12">
        <v>11</v>
      </c>
      <c r="B377" s="12" t="s">
        <v>15</v>
      </c>
      <c r="C377" s="35">
        <v>26.66</v>
      </c>
      <c r="D377" s="44"/>
    </row>
    <row r="378" spans="1:14" x14ac:dyDescent="0.35">
      <c r="A378" s="14"/>
      <c r="B378" s="14" t="s">
        <v>11</v>
      </c>
      <c r="C378" s="15">
        <f>SUM(C367:C377)</f>
        <v>1705607.3569999998</v>
      </c>
    </row>
    <row r="379" spans="1:14" x14ac:dyDescent="0.35">
      <c r="C379" s="4"/>
      <c r="D379" s="4"/>
      <c r="E379" s="4"/>
      <c r="F379" s="4"/>
      <c r="G379" s="4"/>
      <c r="H379" s="4"/>
    </row>
    <row r="380" spans="1:14" x14ac:dyDescent="0.35">
      <c r="A380" s="11" t="s">
        <v>191</v>
      </c>
      <c r="B380" s="11"/>
      <c r="C380" s="4"/>
    </row>
    <row r="382" spans="1:14" x14ac:dyDescent="0.35">
      <c r="A382" s="12" t="s">
        <v>139</v>
      </c>
      <c r="B382" s="14" t="s">
        <v>4</v>
      </c>
      <c r="C382" s="19" t="s">
        <v>5</v>
      </c>
      <c r="D382" s="20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35">
      <c r="A383" s="12">
        <v>1</v>
      </c>
      <c r="B383" s="12" t="s">
        <v>10</v>
      </c>
      <c r="C383" s="35">
        <v>19548.68</v>
      </c>
      <c r="D383" s="44"/>
    </row>
    <row r="384" spans="1:14" x14ac:dyDescent="0.35">
      <c r="A384" s="12">
        <v>2</v>
      </c>
      <c r="B384" s="12" t="s">
        <v>7</v>
      </c>
      <c r="C384" s="35"/>
      <c r="D384" s="44"/>
    </row>
    <row r="385" spans="1:14" x14ac:dyDescent="0.35">
      <c r="A385" s="12">
        <v>3</v>
      </c>
      <c r="B385" s="12" t="s">
        <v>192</v>
      </c>
      <c r="C385" s="35"/>
      <c r="D385" s="44"/>
    </row>
    <row r="386" spans="1:14" x14ac:dyDescent="0.35">
      <c r="A386" s="14"/>
      <c r="B386" s="14" t="s">
        <v>11</v>
      </c>
      <c r="C386" s="19">
        <f>SUM(C383:C385)</f>
        <v>19548.68</v>
      </c>
      <c r="D386" s="44"/>
    </row>
    <row r="388" spans="1:14" ht="18" x14ac:dyDescent="0.5">
      <c r="B388" s="2" t="s">
        <v>183</v>
      </c>
      <c r="C388" s="60" t="s">
        <v>193</v>
      </c>
      <c r="D388" s="7"/>
      <c r="E388" s="7"/>
    </row>
    <row r="390" spans="1:14" x14ac:dyDescent="0.35">
      <c r="A390" s="11" t="s">
        <v>194</v>
      </c>
      <c r="B390" s="11"/>
      <c r="C390" s="4"/>
      <c r="D390" s="4"/>
      <c r="E390" s="4"/>
      <c r="F390" s="4"/>
      <c r="G390" s="4"/>
    </row>
    <row r="392" spans="1:14" x14ac:dyDescent="0.35">
      <c r="A392" s="12" t="s">
        <v>139</v>
      </c>
      <c r="B392" s="14" t="s">
        <v>4</v>
      </c>
      <c r="C392" s="19" t="s">
        <v>5</v>
      </c>
      <c r="D392" s="20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35">
      <c r="A393" s="12">
        <v>1</v>
      </c>
      <c r="B393" s="12" t="s">
        <v>8</v>
      </c>
      <c r="C393" s="35">
        <v>969311.45799999998</v>
      </c>
      <c r="D393" s="44"/>
    </row>
    <row r="394" spans="1:14" x14ac:dyDescent="0.35">
      <c r="A394" s="12">
        <v>2</v>
      </c>
      <c r="B394" s="12" t="s">
        <v>9</v>
      </c>
      <c r="C394" s="35">
        <v>801626.88900000008</v>
      </c>
      <c r="D394" s="44"/>
    </row>
    <row r="395" spans="1:14" x14ac:dyDescent="0.35">
      <c r="A395" s="12">
        <v>3</v>
      </c>
      <c r="B395" s="12" t="s">
        <v>7</v>
      </c>
      <c r="C395" s="35">
        <v>113870.09000000001</v>
      </c>
      <c r="D395" s="44"/>
    </row>
    <row r="396" spans="1:14" x14ac:dyDescent="0.35">
      <c r="A396" s="12">
        <v>4</v>
      </c>
      <c r="B396" s="12" t="s">
        <v>32</v>
      </c>
      <c r="C396" s="35">
        <v>9153</v>
      </c>
      <c r="D396" s="44"/>
    </row>
    <row r="397" spans="1:14" x14ac:dyDescent="0.35">
      <c r="A397" s="12">
        <v>5</v>
      </c>
      <c r="B397" s="12" t="s">
        <v>195</v>
      </c>
      <c r="C397" s="35">
        <v>54.66</v>
      </c>
      <c r="D397" s="44"/>
    </row>
    <row r="398" spans="1:14" x14ac:dyDescent="0.35">
      <c r="A398" s="12">
        <v>6</v>
      </c>
      <c r="B398" s="12" t="s">
        <v>28</v>
      </c>
      <c r="C398" s="35">
        <v>91.33</v>
      </c>
      <c r="D398" s="44"/>
    </row>
    <row r="399" spans="1:14" x14ac:dyDescent="0.35">
      <c r="A399" s="12">
        <v>7</v>
      </c>
      <c r="B399" s="12" t="s">
        <v>52</v>
      </c>
      <c r="C399" s="73">
        <v>6.2399999999999999E-5</v>
      </c>
      <c r="D399" s="44"/>
    </row>
    <row r="400" spans="1:14" x14ac:dyDescent="0.35">
      <c r="A400" s="12">
        <v>8</v>
      </c>
      <c r="B400" s="12" t="s">
        <v>21</v>
      </c>
      <c r="C400" s="35">
        <v>173.2</v>
      </c>
      <c r="D400" s="44"/>
    </row>
    <row r="401" spans="1:3" x14ac:dyDescent="0.35">
      <c r="A401" s="14"/>
      <c r="B401" s="14" t="s">
        <v>11</v>
      </c>
      <c r="C401" s="15">
        <f>SUM(C393:C400)</f>
        <v>1894280.6270624001</v>
      </c>
    </row>
    <row r="472" spans="2:2" x14ac:dyDescent="0.35">
      <c r="B472" s="51"/>
    </row>
    <row r="473" spans="2:2" x14ac:dyDescent="0.35">
      <c r="B473" s="51"/>
    </row>
    <row r="474" spans="2:2" x14ac:dyDescent="0.35">
      <c r="B474" s="51"/>
    </row>
    <row r="952" spans="2:15" x14ac:dyDescent="0.35">
      <c r="B952" s="52"/>
      <c r="C952" s="1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2:15" x14ac:dyDescent="0.35">
      <c r="B953" s="52"/>
      <c r="C953" s="1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2:15" x14ac:dyDescent="0.35">
      <c r="B954" s="1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2:15" x14ac:dyDescent="0.35">
      <c r="B955" s="1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1073" spans="2:16" x14ac:dyDescent="0.35">
      <c r="B1073" s="12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5"/>
      <c r="P1073" s="12"/>
    </row>
    <row r="1074" spans="2:16" x14ac:dyDescent="0.35">
      <c r="B1074" s="12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5"/>
      <c r="P1074" s="12"/>
    </row>
  </sheetData>
  <mergeCells count="1">
    <mergeCell ref="I91:J91"/>
  </mergeCells>
  <pageMargins left="0.7" right="0.7" top="0.75" bottom="0.75" header="0.3" footer="0.3"/>
  <pageSetup scale="94" orientation="portrait" r:id="rId1"/>
  <rowBreaks count="8" manualBreakCount="8">
    <brk id="45" max="22" man="1"/>
    <brk id="91" max="16383" man="1"/>
    <brk id="135" max="16383" man="1"/>
    <brk id="179" max="16383" man="1"/>
    <brk id="221" max="16383" man="1"/>
    <brk id="262" max="16383" man="1"/>
    <brk id="308" max="22" man="1"/>
    <brk id="3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FF06-61CE-428F-BCA8-6453B023BF0B}">
  <dimension ref="A1:G46"/>
  <sheetViews>
    <sheetView topLeftCell="A34" workbookViewId="0">
      <selection activeCell="H41" sqref="H41"/>
    </sheetView>
  </sheetViews>
  <sheetFormatPr defaultRowHeight="14.5" x14ac:dyDescent="0.35"/>
  <cols>
    <col min="1" max="1" width="13.81640625" bestFit="1" customWidth="1"/>
    <col min="2" max="2" width="23.08984375" bestFit="1" customWidth="1"/>
    <col min="3" max="3" width="16.453125" customWidth="1"/>
    <col min="4" max="4" width="23" customWidth="1"/>
    <col min="5" max="5" width="23.08984375" style="74" bestFit="1" customWidth="1"/>
    <col min="7" max="7" width="11.54296875" customWidth="1"/>
    <col min="8" max="8" width="11.54296875" bestFit="1" customWidth="1"/>
    <col min="9" max="9" width="10.54296875" bestFit="1" customWidth="1"/>
    <col min="10" max="11" width="9.54296875" bestFit="1" customWidth="1"/>
  </cols>
  <sheetData>
    <row r="1" spans="1:5" ht="15" thickBot="1" x14ac:dyDescent="0.4">
      <c r="A1" s="88" t="s">
        <v>205</v>
      </c>
      <c r="B1" s="89"/>
      <c r="D1" s="86" t="s">
        <v>207</v>
      </c>
      <c r="E1" s="87"/>
    </row>
    <row r="2" spans="1:5" ht="15" thickBot="1" x14ac:dyDescent="0.4">
      <c r="A2" s="80" t="s">
        <v>204</v>
      </c>
      <c r="B2" s="80" t="s">
        <v>206</v>
      </c>
      <c r="D2" s="80" t="s">
        <v>203</v>
      </c>
      <c r="E2" s="80" t="s">
        <v>206</v>
      </c>
    </row>
    <row r="3" spans="1:5" x14ac:dyDescent="0.35">
      <c r="A3" s="79" t="s">
        <v>49</v>
      </c>
      <c r="B3" s="81">
        <v>805277.09700000007</v>
      </c>
      <c r="D3" s="81" t="s">
        <v>84</v>
      </c>
      <c r="E3" s="76">
        <v>6820.1090824000003</v>
      </c>
    </row>
    <row r="4" spans="1:5" x14ac:dyDescent="0.35">
      <c r="A4" s="76" t="s">
        <v>51</v>
      </c>
      <c r="B4" s="75">
        <v>15134541.35</v>
      </c>
      <c r="D4" s="75" t="s">
        <v>95</v>
      </c>
      <c r="E4" s="76">
        <v>6.3029999999999999</v>
      </c>
    </row>
    <row r="5" spans="1:5" x14ac:dyDescent="0.35">
      <c r="A5" s="76" t="s">
        <v>53</v>
      </c>
      <c r="B5" s="75">
        <v>75596.546000000002</v>
      </c>
      <c r="D5" s="75" t="s">
        <v>105</v>
      </c>
      <c r="E5" s="76">
        <v>387</v>
      </c>
    </row>
    <row r="6" spans="1:5" x14ac:dyDescent="0.35">
      <c r="A6" s="76" t="s">
        <v>55</v>
      </c>
      <c r="B6" s="75">
        <v>108276.20580000001</v>
      </c>
      <c r="D6" s="75" t="s">
        <v>110</v>
      </c>
      <c r="E6" s="76">
        <v>35.001333000000002</v>
      </c>
    </row>
    <row r="7" spans="1:5" x14ac:dyDescent="0.35">
      <c r="A7" s="76" t="s">
        <v>57</v>
      </c>
      <c r="B7" s="75">
        <v>107124.484296</v>
      </c>
      <c r="D7" s="75" t="s">
        <v>67</v>
      </c>
      <c r="E7" s="76">
        <v>3468007.7879999997</v>
      </c>
    </row>
    <row r="8" spans="1:5" x14ac:dyDescent="0.35">
      <c r="A8" s="76" t="s">
        <v>58</v>
      </c>
      <c r="B8" s="75">
        <v>90654.895567000014</v>
      </c>
      <c r="D8" s="75" t="s">
        <v>72</v>
      </c>
      <c r="E8" s="76">
        <v>352679.01199999993</v>
      </c>
    </row>
    <row r="9" spans="1:5" x14ac:dyDescent="0.35">
      <c r="A9" s="76" t="s">
        <v>59</v>
      </c>
      <c r="B9" s="75">
        <v>76567.703999999911</v>
      </c>
      <c r="D9" s="75" t="s">
        <v>82</v>
      </c>
      <c r="E9" s="76">
        <v>1814.0419999999999</v>
      </c>
    </row>
    <row r="10" spans="1:5" x14ac:dyDescent="0.35">
      <c r="A10" s="76" t="s">
        <v>62</v>
      </c>
      <c r="B10" s="75">
        <v>191989.19899999999</v>
      </c>
      <c r="D10" s="75" t="s">
        <v>92</v>
      </c>
      <c r="E10" s="76">
        <v>139</v>
      </c>
    </row>
    <row r="11" spans="1:5" x14ac:dyDescent="0.35">
      <c r="A11" s="76" t="s">
        <v>63</v>
      </c>
      <c r="B11" s="75">
        <v>8403.2999999999993</v>
      </c>
      <c r="D11" s="75" t="s">
        <v>97</v>
      </c>
      <c r="E11" s="76">
        <v>30</v>
      </c>
    </row>
    <row r="12" spans="1:5" x14ac:dyDescent="0.35">
      <c r="A12" s="76" t="s">
        <v>65</v>
      </c>
      <c r="B12" s="75">
        <v>1465130.8800000001</v>
      </c>
      <c r="D12" s="75" t="s">
        <v>102</v>
      </c>
      <c r="E12" s="76">
        <v>17877</v>
      </c>
    </row>
    <row r="13" spans="1:5" x14ac:dyDescent="0.35">
      <c r="A13" s="76" t="s">
        <v>66</v>
      </c>
      <c r="B13" s="75">
        <v>336328</v>
      </c>
      <c r="D13" s="75" t="s">
        <v>103</v>
      </c>
      <c r="E13" s="76">
        <v>41355.380000000005</v>
      </c>
    </row>
    <row r="14" spans="1:5" x14ac:dyDescent="0.35">
      <c r="A14" s="76" t="s">
        <v>68</v>
      </c>
      <c r="B14" s="75">
        <v>41591.49</v>
      </c>
      <c r="D14" s="75" t="s">
        <v>108</v>
      </c>
      <c r="E14" s="76">
        <v>0.8</v>
      </c>
    </row>
    <row r="15" spans="1:5" x14ac:dyDescent="0.35">
      <c r="A15" s="76" t="s">
        <v>70</v>
      </c>
      <c r="B15" s="75">
        <v>119583.25</v>
      </c>
      <c r="D15" s="75" t="s">
        <v>208</v>
      </c>
      <c r="E15" s="93">
        <v>3.9110939389000003E-2</v>
      </c>
    </row>
    <row r="16" spans="1:5" x14ac:dyDescent="0.35">
      <c r="A16" s="76" t="s">
        <v>71</v>
      </c>
      <c r="B16" s="75">
        <v>838983.65833300003</v>
      </c>
      <c r="D16" s="75" t="s">
        <v>134</v>
      </c>
      <c r="E16" s="76">
        <v>9627160.2850000001</v>
      </c>
    </row>
    <row r="17" spans="1:7" x14ac:dyDescent="0.35">
      <c r="A17" s="76" t="s">
        <v>73</v>
      </c>
      <c r="B17" s="75">
        <v>795244.86331900011</v>
      </c>
      <c r="D17" s="75" t="s">
        <v>198</v>
      </c>
      <c r="E17" s="76">
        <v>2115913.074</v>
      </c>
    </row>
    <row r="18" spans="1:7" x14ac:dyDescent="0.35">
      <c r="A18" s="76" t="s">
        <v>74</v>
      </c>
      <c r="B18" s="75">
        <v>928331.34499999997</v>
      </c>
      <c r="D18" s="75" t="s">
        <v>60</v>
      </c>
      <c r="E18" s="76">
        <v>28420.895</v>
      </c>
    </row>
    <row r="19" spans="1:7" x14ac:dyDescent="0.35">
      <c r="A19" s="76" t="s">
        <v>76</v>
      </c>
      <c r="B19" s="75">
        <v>176878.35029999999</v>
      </c>
      <c r="D19" s="75" t="s">
        <v>44</v>
      </c>
      <c r="E19" s="76">
        <v>3395591.6090000006</v>
      </c>
      <c r="G19" s="91"/>
    </row>
    <row r="20" spans="1:7" x14ac:dyDescent="0.35">
      <c r="A20" s="76" t="s">
        <v>77</v>
      </c>
      <c r="B20" s="75">
        <v>1644826.34</v>
      </c>
      <c r="D20" s="75" t="s">
        <v>112</v>
      </c>
      <c r="E20" s="76">
        <v>39051.61</v>
      </c>
      <c r="G20" s="91"/>
    </row>
    <row r="21" spans="1:7" x14ac:dyDescent="0.35">
      <c r="A21" s="76" t="s">
        <v>78</v>
      </c>
      <c r="B21" s="75">
        <v>1561879.6568430001</v>
      </c>
      <c r="D21" s="75" t="s">
        <v>131</v>
      </c>
      <c r="E21" s="76">
        <v>1582.77</v>
      </c>
      <c r="G21" s="90"/>
    </row>
    <row r="22" spans="1:7" x14ac:dyDescent="0.35">
      <c r="A22" s="76" t="s">
        <v>80</v>
      </c>
      <c r="B22" s="75">
        <v>70177.805099999998</v>
      </c>
      <c r="D22" s="75" t="s">
        <v>113</v>
      </c>
      <c r="E22" s="76">
        <v>11706.8</v>
      </c>
    </row>
    <row r="23" spans="1:7" x14ac:dyDescent="0.35">
      <c r="A23" s="76" t="s">
        <v>81</v>
      </c>
      <c r="B23" s="75">
        <v>1311503.8600000001</v>
      </c>
      <c r="D23" s="75" t="s">
        <v>69</v>
      </c>
      <c r="E23" s="76">
        <v>5076092.067999999</v>
      </c>
    </row>
    <row r="24" spans="1:7" x14ac:dyDescent="0.35">
      <c r="A24" s="76" t="s">
        <v>83</v>
      </c>
      <c r="B24" s="75">
        <v>16497405.043</v>
      </c>
      <c r="D24" s="75" t="s">
        <v>114</v>
      </c>
      <c r="E24" s="76">
        <v>310652.99900000007</v>
      </c>
    </row>
    <row r="25" spans="1:7" x14ac:dyDescent="0.35">
      <c r="A25" s="76" t="s">
        <v>86</v>
      </c>
      <c r="B25" s="75">
        <v>1435697.9200000002</v>
      </c>
      <c r="D25" s="75" t="s">
        <v>79</v>
      </c>
      <c r="E25" s="76">
        <v>1266.7</v>
      </c>
    </row>
    <row r="26" spans="1:7" x14ac:dyDescent="0.35">
      <c r="A26" s="76" t="s">
        <v>87</v>
      </c>
      <c r="B26" s="75">
        <v>84202.253685914504</v>
      </c>
      <c r="D26" s="75" t="s">
        <v>197</v>
      </c>
      <c r="E26" s="76">
        <v>27195278.763</v>
      </c>
    </row>
    <row r="27" spans="1:7" x14ac:dyDescent="0.35">
      <c r="A27" s="76" t="s">
        <v>89</v>
      </c>
      <c r="B27" s="75">
        <v>568498.25698600011</v>
      </c>
      <c r="D27" s="75" t="s">
        <v>202</v>
      </c>
      <c r="E27" s="76">
        <v>16695.23</v>
      </c>
    </row>
    <row r="28" spans="1:7" x14ac:dyDescent="0.35">
      <c r="A28" s="76" t="s">
        <v>90</v>
      </c>
      <c r="B28" s="75">
        <v>174562.12</v>
      </c>
      <c r="D28" s="75" t="s">
        <v>116</v>
      </c>
      <c r="E28" s="76">
        <v>7113.5199999999995</v>
      </c>
    </row>
    <row r="29" spans="1:7" x14ac:dyDescent="0.35">
      <c r="A29" s="76" t="s">
        <v>91</v>
      </c>
      <c r="B29" s="75">
        <v>221675.51599999997</v>
      </c>
      <c r="D29" s="75" t="s">
        <v>115</v>
      </c>
      <c r="E29" s="76">
        <v>159529.36000000002</v>
      </c>
    </row>
    <row r="30" spans="1:7" x14ac:dyDescent="0.35">
      <c r="A30" s="76" t="s">
        <v>93</v>
      </c>
      <c r="B30" s="75">
        <v>1486660.9600000002</v>
      </c>
      <c r="D30" s="75" t="s">
        <v>119</v>
      </c>
      <c r="E30" s="76">
        <v>3546.67</v>
      </c>
    </row>
    <row r="31" spans="1:7" x14ac:dyDescent="0.35">
      <c r="A31" s="76" t="s">
        <v>94</v>
      </c>
      <c r="B31" s="75">
        <v>136672.6</v>
      </c>
      <c r="D31" s="75" t="s">
        <v>118</v>
      </c>
      <c r="E31" s="76">
        <v>2</v>
      </c>
    </row>
    <row r="32" spans="1:7" x14ac:dyDescent="0.35">
      <c r="A32" s="76" t="s">
        <v>96</v>
      </c>
      <c r="B32" s="75">
        <v>42900</v>
      </c>
      <c r="D32" s="75" t="s">
        <v>46</v>
      </c>
      <c r="E32" s="76">
        <v>2285714.9600000004</v>
      </c>
    </row>
    <row r="33" spans="1:5" x14ac:dyDescent="0.35">
      <c r="A33" s="76" t="s">
        <v>98</v>
      </c>
      <c r="B33" s="75">
        <v>1918604.3399999999</v>
      </c>
      <c r="D33" s="75" t="s">
        <v>121</v>
      </c>
      <c r="E33" s="76">
        <v>133.30000000000001</v>
      </c>
    </row>
    <row r="34" spans="1:5" x14ac:dyDescent="0.35">
      <c r="A34" s="76" t="s">
        <v>100</v>
      </c>
      <c r="B34" s="75">
        <v>3493458</v>
      </c>
      <c r="D34" s="75" t="s">
        <v>199</v>
      </c>
      <c r="E34" s="76">
        <v>644072</v>
      </c>
    </row>
    <row r="35" spans="1:5" x14ac:dyDescent="0.35">
      <c r="A35" s="76" t="s">
        <v>101</v>
      </c>
      <c r="B35" s="75">
        <v>242300.59999999998</v>
      </c>
      <c r="D35" s="75" t="s">
        <v>122</v>
      </c>
      <c r="E35" s="76">
        <v>946351</v>
      </c>
    </row>
    <row r="36" spans="1:5" x14ac:dyDescent="0.35">
      <c r="A36" s="76" t="s">
        <v>104</v>
      </c>
      <c r="B36" s="75">
        <v>1705607.3569999998</v>
      </c>
      <c r="D36" s="75" t="s">
        <v>123</v>
      </c>
      <c r="E36" s="76">
        <v>37721</v>
      </c>
    </row>
    <row r="37" spans="1:5" x14ac:dyDescent="0.35">
      <c r="A37" s="76" t="s">
        <v>106</v>
      </c>
      <c r="B37" s="75">
        <v>19548.68</v>
      </c>
      <c r="D37" s="75" t="s">
        <v>124</v>
      </c>
      <c r="E37" s="76">
        <v>2667.99</v>
      </c>
    </row>
    <row r="38" spans="1:5" x14ac:dyDescent="0.35">
      <c r="A38" s="76" t="s">
        <v>107</v>
      </c>
      <c r="B38" s="75">
        <v>1894280.6270624001</v>
      </c>
      <c r="D38" s="75" t="s">
        <v>125</v>
      </c>
      <c r="E38" s="76">
        <v>920.1</v>
      </c>
    </row>
    <row r="39" spans="1:5" x14ac:dyDescent="0.35">
      <c r="A39" s="76" t="s">
        <v>109</v>
      </c>
      <c r="B39" s="75">
        <v>0</v>
      </c>
      <c r="D39" s="75" t="s">
        <v>200</v>
      </c>
      <c r="E39" s="76">
        <v>11720.686000000002</v>
      </c>
    </row>
    <row r="40" spans="1:5" ht="15" thickBot="1" x14ac:dyDescent="0.4">
      <c r="A40" s="78" t="s">
        <v>196</v>
      </c>
      <c r="B40" s="77">
        <f>SUM(B3:B39)</f>
        <v>55810964.554292321</v>
      </c>
      <c r="D40" s="75" t="s">
        <v>128</v>
      </c>
      <c r="E40" s="76">
        <v>22.241199999999999</v>
      </c>
    </row>
    <row r="41" spans="1:5" x14ac:dyDescent="0.35">
      <c r="D41" s="75" t="s">
        <v>129</v>
      </c>
      <c r="E41" s="76">
        <v>407.52533</v>
      </c>
    </row>
    <row r="42" spans="1:5" x14ac:dyDescent="0.35">
      <c r="D42" s="75" t="s">
        <v>126</v>
      </c>
      <c r="E42" s="76">
        <v>129</v>
      </c>
    </row>
    <row r="43" spans="1:5" x14ac:dyDescent="0.35">
      <c r="D43" s="82" t="s">
        <v>132</v>
      </c>
      <c r="E43" s="76">
        <v>928.2</v>
      </c>
    </row>
    <row r="44" spans="1:5" x14ac:dyDescent="0.35">
      <c r="D44" s="82" t="s">
        <v>201</v>
      </c>
      <c r="E44" s="76">
        <v>889.90000000000009</v>
      </c>
    </row>
    <row r="45" spans="1:5" x14ac:dyDescent="0.35">
      <c r="D45" s="82" t="s">
        <v>133</v>
      </c>
      <c r="E45" s="76">
        <v>530.79700000000003</v>
      </c>
    </row>
    <row r="46" spans="1:5" ht="15" thickBot="1" x14ac:dyDescent="0.4">
      <c r="D46" s="83" t="s">
        <v>11</v>
      </c>
      <c r="E46" s="84">
        <f>SUM(E3:E45)</f>
        <v>55810964.527056344</v>
      </c>
    </row>
  </sheetData>
  <mergeCells count="2">
    <mergeCell ref="D1:E1"/>
    <mergeCell ref="A1:B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Breakdown</vt:lpstr>
      <vt:lpstr>Mineral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Euan Ritchie</dc:creator>
  <cp:lastModifiedBy>Emuesiri Ojo</cp:lastModifiedBy>
  <dcterms:created xsi:type="dcterms:W3CDTF">2019-03-12T20:20:12Z</dcterms:created>
  <dcterms:modified xsi:type="dcterms:W3CDTF">2019-04-09T11:05:13Z</dcterms:modified>
</cp:coreProperties>
</file>